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Sustentabilidade\Externo\ECO By Expocacer\01 - PROTOCOLO\"/>
    </mc:Choice>
  </mc:AlternateContent>
  <xr:revisionPtr revIDLastSave="0" documentId="13_ncr:1_{0A41F162-9671-4139-B296-FDD468866F95}" xr6:coauthVersionLast="47" xr6:coauthVersionMax="47" xr10:uidLastSave="{00000000-0000-0000-0000-000000000000}"/>
  <bookViews>
    <workbookView xWindow="-108" yWindow="-108" windowWidth="23256" windowHeight="12456" tabRatio="856" activeTab="3" xr2:uid="{00000000-000D-0000-FFFF-FFFF00000000}"/>
  </bookViews>
  <sheets>
    <sheet name="Introduction" sheetId="11" r:id="rId1"/>
    <sheet name="Instructions" sheetId="1" r:id="rId2"/>
    <sheet name="Report" sheetId="2" r:id="rId3"/>
    <sheet name="Economic" sheetId="3" r:id="rId4"/>
    <sheet name="Social" sheetId="12" r:id="rId5"/>
    <sheet name="Environmental" sheetId="13" r:id="rId6"/>
  </sheets>
  <definedNames>
    <definedName name="_xlnm._FilterDatabase" localSheetId="4" hidden="1">Social!$B$2:$K$32</definedName>
    <definedName name="_Toc158103197" localSheetId="0">Introduction!$B$4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3" l="1"/>
  <c r="G80" i="3"/>
  <c r="H37" i="12"/>
  <c r="G37" i="12"/>
  <c r="F37" i="12"/>
  <c r="E37" i="12"/>
  <c r="C37" i="12"/>
  <c r="H36" i="12"/>
  <c r="G36" i="12"/>
  <c r="F36" i="12"/>
  <c r="E36" i="12"/>
  <c r="C36" i="12"/>
  <c r="H35" i="12"/>
  <c r="G35" i="12"/>
  <c r="F35" i="12"/>
  <c r="E35" i="12"/>
  <c r="C35" i="12"/>
  <c r="H80" i="3"/>
  <c r="G79" i="3"/>
  <c r="F80" i="3"/>
  <c r="H78" i="3"/>
  <c r="F78" i="3"/>
  <c r="E79" i="3"/>
  <c r="C80" i="3"/>
  <c r="C78" i="3"/>
  <c r="D15" i="2"/>
  <c r="E15" i="2"/>
  <c r="D14" i="2"/>
  <c r="E14" i="2"/>
  <c r="D13" i="2"/>
  <c r="E13" i="2"/>
  <c r="E80" i="3" l="1"/>
  <c r="F79" i="3"/>
  <c r="H79" i="3"/>
  <c r="E78" i="3"/>
  <c r="G78" i="3"/>
  <c r="B13" i="2" s="1"/>
  <c r="B14" i="2"/>
  <c r="C14" i="2"/>
  <c r="C13" i="2" l="1"/>
  <c r="F30" i="13"/>
  <c r="E30" i="13"/>
  <c r="H30" i="13"/>
  <c r="G30" i="13"/>
  <c r="C30" i="13"/>
  <c r="B25" i="2" s="1" a="1"/>
  <c r="B25" i="2" s="1"/>
  <c r="G28" i="13"/>
  <c r="F29" i="13"/>
  <c r="G29" i="13"/>
  <c r="H29" i="13"/>
  <c r="E29" i="13"/>
  <c r="H28" i="13"/>
  <c r="C15" i="2" s="1"/>
  <c r="C29" i="13"/>
  <c r="E28" i="13"/>
  <c r="F28" i="13"/>
  <c r="C28" i="13"/>
  <c r="B23" i="2" s="1"/>
  <c r="D18" i="2" l="1"/>
  <c r="B20" i="2"/>
  <c r="C18" i="2"/>
  <c r="B18" i="2"/>
  <c r="C20" i="2"/>
  <c r="D20" i="2"/>
  <c r="B24" i="2"/>
  <c r="B15" i="2"/>
  <c r="B19" i="2" l="1"/>
  <c r="D19" i="2"/>
  <c r="C19"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<sst xmlns="http://schemas.openxmlformats.org/spreadsheetml/2006/main" count="606" uniqueCount="428">
  <si>
    <t>Conforme</t>
  </si>
  <si>
    <t>Status</t>
  </si>
  <si>
    <t>(Marque um "X")</t>
  </si>
  <si>
    <t>NC Menor</t>
  </si>
  <si>
    <t>NC Maior</t>
  </si>
  <si>
    <t>ITEM</t>
  </si>
  <si>
    <t>1.1.1</t>
  </si>
  <si>
    <t>CO</t>
  </si>
  <si>
    <t>1.1.2</t>
  </si>
  <si>
    <t>1.1.3</t>
  </si>
  <si>
    <t>1.1.4</t>
  </si>
  <si>
    <t>1.1.5</t>
  </si>
  <si>
    <t>1.1.6</t>
  </si>
  <si>
    <t>1.1.7</t>
  </si>
  <si>
    <t>1.1.8</t>
  </si>
  <si>
    <t>1.1.9</t>
  </si>
  <si>
    <t>1.1.10</t>
  </si>
  <si>
    <t>1.1.11</t>
  </si>
  <si>
    <t>1.1.12</t>
  </si>
  <si>
    <t>1.1.13</t>
  </si>
  <si>
    <t>1.1.14</t>
  </si>
  <si>
    <t>1.1.15</t>
  </si>
  <si>
    <t>1.1.16</t>
  </si>
  <si>
    <t>1.1.17</t>
  </si>
  <si>
    <t>1.1.18</t>
  </si>
  <si>
    <t>1.1.19</t>
  </si>
  <si>
    <t>1.1.20</t>
  </si>
  <si>
    <t>CC</t>
  </si>
  <si>
    <t>1.2.1</t>
  </si>
  <si>
    <t>1.2.2</t>
  </si>
  <si>
    <t>1.2.3</t>
  </si>
  <si>
    <t>1.2.4</t>
  </si>
  <si>
    <t>1.2.5</t>
  </si>
  <si>
    <t>1.3.1</t>
  </si>
  <si>
    <t>1.3.2</t>
  </si>
  <si>
    <t>1.3.3</t>
  </si>
  <si>
    <t>1.3.4</t>
  </si>
  <si>
    <t>1.3.5</t>
  </si>
  <si>
    <t>1.3.6</t>
  </si>
  <si>
    <t>1.3.7</t>
  </si>
  <si>
    <t>1.3.8</t>
  </si>
  <si>
    <t>1.3.9</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</si>
  <si>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</si>
  <si>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</si>
  <si>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</si>
  <si>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</si>
  <si>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</si>
  <si>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</si>
  <si>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</si>
  <si>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</si>
  <si>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</si>
  <si>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</si>
  <si>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</si>
  <si>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</si>
  <si>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</si>
  <si>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</si>
  <si>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</si>
  <si>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</si>
  <si>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</si>
  <si>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</si>
  <si>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</si>
  <si>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</si>
  <si>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</si>
  <si>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</si>
  <si>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</si>
  <si>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</si>
  <si>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2.1 RECRUTAMENTO E MÃO DE OBRA</t>
  </si>
  <si>
    <t>2.1.1</t>
  </si>
  <si>
    <t>2.1.2</t>
  </si>
  <si>
    <t>2.1.3</t>
  </si>
  <si>
    <t>2.1.4</t>
  </si>
  <si>
    <t>2.1.5</t>
  </si>
  <si>
    <t>2.1.6</t>
  </si>
  <si>
    <t>2.1.7</t>
  </si>
  <si>
    <t>2.1.8</t>
  </si>
  <si>
    <t>2.1.9</t>
  </si>
  <si>
    <t>2.1.10</t>
  </si>
  <si>
    <t>2.1.11</t>
  </si>
  <si>
    <t>2.1.12</t>
  </si>
  <si>
    <t>2.1.13</t>
  </si>
  <si>
    <t>2.1.14</t>
  </si>
  <si>
    <t>2.1.15</t>
  </si>
  <si>
    <t>2.2.1</t>
  </si>
  <si>
    <t>2.2.2</t>
  </si>
  <si>
    <t>2.2.3</t>
  </si>
  <si>
    <t>2.2.4</t>
  </si>
  <si>
    <t>2.2.5</t>
  </si>
  <si>
    <t>2.2.6</t>
  </si>
  <si>
    <t>2.2.7</t>
  </si>
  <si>
    <t>2.2.8</t>
  </si>
  <si>
    <t>2.2.9</t>
  </si>
  <si>
    <t>2.2.10</t>
  </si>
  <si>
    <t>2.2.11</t>
  </si>
  <si>
    <t>2.2.12</t>
  </si>
  <si>
    <t>2.2.13</t>
  </si>
  <si>
    <t>3.1</t>
  </si>
  <si>
    <t>3.2</t>
  </si>
  <si>
    <t>3.3</t>
  </si>
  <si>
    <t>3.4</t>
  </si>
  <si>
    <t>3.5</t>
  </si>
  <si>
    <t>3.6</t>
  </si>
  <si>
    <t>3.7</t>
  </si>
  <si>
    <t>3.8</t>
  </si>
  <si>
    <t>3.9</t>
  </si>
  <si>
    <t>3.10</t>
  </si>
  <si>
    <t>3.11</t>
  </si>
  <si>
    <t>3.12</t>
  </si>
  <si>
    <t>3.13</t>
  </si>
  <si>
    <t>3.14</t>
  </si>
  <si>
    <t>3.15</t>
  </si>
  <si>
    <t>3.16</t>
  </si>
  <si>
    <t>3.17</t>
  </si>
  <si>
    <t>3.18</t>
  </si>
  <si>
    <t>3.19</t>
  </si>
  <si>
    <t>3.20</t>
  </si>
  <si>
    <t>3.21</t>
  </si>
  <si>
    <t>3.22</t>
  </si>
  <si>
    <t>Social</t>
  </si>
  <si>
    <t>Ano 01</t>
  </si>
  <si>
    <t>Ano 02</t>
  </si>
  <si>
    <t>Ano 03</t>
  </si>
  <si>
    <t>NC Critico</t>
  </si>
  <si>
    <t>Total Itens</t>
  </si>
  <si>
    <t>TOTAL ITENS</t>
  </si>
  <si>
    <t>ANO 1</t>
  </si>
  <si>
    <t>ANO 2</t>
  </si>
  <si>
    <t>ANO 3</t>
  </si>
  <si>
    <t>1.1.21</t>
  </si>
  <si>
    <t>1.1.22</t>
  </si>
  <si>
    <t>1.2.6</t>
  </si>
  <si>
    <t>1.1.23</t>
  </si>
  <si>
    <t>1.2.7</t>
  </si>
  <si>
    <t>1.2.8</t>
  </si>
  <si>
    <t>1.3.10</t>
  </si>
  <si>
    <t>1.4.25</t>
  </si>
  <si>
    <t>1.4.26</t>
  </si>
  <si>
    <t>Auditors:</t>
  </si>
  <si>
    <t xml:space="preserve">Auditing company: </t>
  </si>
  <si>
    <t>Type of Audit:</t>
  </si>
  <si>
    <t>Audit Year:</t>
  </si>
  <si>
    <t>Date:</t>
  </si>
  <si>
    <t>PERFORMANCE</t>
  </si>
  <si>
    <t>Economic</t>
  </si>
  <si>
    <t>Environmental</t>
  </si>
  <si>
    <t>PERFORMANCE PERCENTAGE</t>
  </si>
  <si>
    <t>YEAR 01</t>
  </si>
  <si>
    <t>YEAR 02</t>
  </si>
  <si>
    <t>YEAR 03</t>
  </si>
  <si>
    <r>
      <t>Prepared by</t>
    </r>
    <r>
      <rPr>
        <i/>
        <sz val="10"/>
        <color theme="0"/>
        <rFont val="Arial"/>
        <family val="2"/>
      </rPr>
      <t>: Robson Carvalho | Approved by: Fabiano Melo - Agrocert Consultoria e Projetos</t>
    </r>
  </si>
  <si>
    <t>NC Minor</t>
  </si>
  <si>
    <t>NC Major</t>
  </si>
  <si>
    <t>Compliant</t>
  </si>
  <si>
    <t>FILLING INSTRUCTIONS</t>
  </si>
  <si>
    <t xml:space="preserve">Mark with an "x" the status of the item in question on the checklist according to the evidence regarding the compliance of the item evaluated. Each item corresponds to the following:	</t>
  </si>
  <si>
    <t xml:space="preserve">This is a deviation or total non-compliance with a criterion of the protocol, it is a systemic problem of major proportions that affects the effectiveness and integrity of the property management system.							</t>
  </si>
  <si>
    <t>NC Critical</t>
  </si>
  <si>
    <t>Conpliant</t>
  </si>
  <si>
    <t>Found</t>
  </si>
  <si>
    <t>Definition</t>
  </si>
  <si>
    <t xml:space="preserve">Evidence and Observations		</t>
  </si>
  <si>
    <t xml:space="preserve">Once the conformity of the item in question has been assessed, write down the evidence that confirms the assessment and the relevant observations in the evidence found field.								</t>
  </si>
  <si>
    <t xml:space="preserve">Report tab	</t>
  </si>
  <si>
    <t xml:space="preserve">In it you fill in your company's data and get a report with the result of the audit broken down by each requirement.								</t>
  </si>
  <si>
    <t>1 Introduction</t>
  </si>
  <si>
    <t>2 Objective</t>
  </si>
  <si>
    <t>3 Scope</t>
  </si>
  <si>
    <t xml:space="preserve">               Coffee farms that are under the legal ownership of cooperative members of the Cooperativa dos Cafeicultores do Cerrado Mineiro - EXPOCACER, which are interested in showing their compliance with the criteria and requirements established in this protocol. 
               The territorial delimitation of the certified scope on the property is defined in accordance with the provisions of the Rural Environmental Registry - CAR Law No. 12.727, of 2012, as well as compensated reserves (if any), in order to comply with the Brazilian Forest Code - LAW No. 12.651, which establishes a minimum of 20% of legal reserve areas.
               The crops to be audited by the protocol are limited to coffee, so if there are other crops on the property, these will not be assessed.</t>
  </si>
  <si>
    <t xml:space="preserve">ECONOMIC DIMENSION				</t>
  </si>
  <si>
    <t>CRITERIA</t>
  </si>
  <si>
    <t>GUIDELINES FOR COMPLIANCE</t>
  </si>
  <si>
    <t>YEAR OF APPLICATION</t>
  </si>
  <si>
    <r>
      <t xml:space="preserve">"TYPE OF CRITERIA
</t>
    </r>
    <r>
      <rPr>
        <b/>
        <sz val="8"/>
        <color theme="0"/>
        <rFont val="Arial Narrow"/>
        <family val="2"/>
      </rPr>
      <t>CC - Critical
CO - Compulsory</t>
    </r>
  </si>
  <si>
    <t>Property management system properly implemented.</t>
  </si>
  <si>
    <t xml:space="preserve">NC Minor  </t>
  </si>
  <si>
    <t xml:space="preserve">NC Major  </t>
  </si>
  <si>
    <t>EVIDENCE FOUND AND OBSERVATIONS</t>
  </si>
  <si>
    <t>Survey of applicable legislation.</t>
  </si>
  <si>
    <t>Monitoring applicable legislation.</t>
  </si>
  <si>
    <t>Critical analysis and monitoring of applicable legislation.</t>
  </si>
  <si>
    <t>The property must be properly mapped.</t>
  </si>
  <si>
    <t>The management demonstrates that it has the legal right to use the land.</t>
  </si>
  <si>
    <t>Management is able to demonstrate its financial health.</t>
  </si>
  <si>
    <t>School-age children have the right to study.</t>
  </si>
  <si>
    <t>The property must demonstrate continuous improvement in its processes.</t>
  </si>
  <si>
    <t>Producers receive prices that reflect the quality of their coffee.</t>
  </si>
  <si>
    <t>1.2 PERSONAL DEVELOPMENT</t>
  </si>
  <si>
    <t xml:space="preserve">Workers are properly trained to carry out their duties and tasks. </t>
  </si>
  <si>
    <t>1.3 TRACEABILITY AND NEGOTIATIONS</t>
  </si>
  <si>
    <t>1.4 AGRICULTURAL OPERATIONS</t>
  </si>
  <si>
    <t>A plan to reduce impacts on surface water quality should be implemented.</t>
  </si>
  <si>
    <t>A pesticide management and reduction plan has been implemented on the property.</t>
  </si>
  <si>
    <t>1.1 MANAGEMENT</t>
  </si>
  <si>
    <t>3 ENVIRONMENT</t>
  </si>
  <si>
    <t>A comprehensive energy management plan must be implemented on the property.</t>
  </si>
  <si>
    <t>A solid waste management plan must be implemented.</t>
  </si>
  <si>
    <t>The property must implement effective soil protection practices and clearly demonstrate the effectiveness of these actions through monitoring and detailed documentation.</t>
  </si>
  <si>
    <t>The property must control the working hours and days of its employees.</t>
  </si>
  <si>
    <t>Receipts for payments must be shown. As well as the method of payment.</t>
  </si>
  <si>
    <t>Employees enjoy their maternity or paternity rights in accordance with applicable legislation.</t>
  </si>
  <si>
    <t>Practices that take away the rights of employees are not carried out on the estate, such as temporary contracts for a permanent position.</t>
  </si>
  <si>
    <t>2.2 HEALTH AND SAFETY AT WORK</t>
  </si>
  <si>
    <t>The property must implement an occupational safety management plan drawn up by a trained professional.</t>
  </si>
  <si>
    <t>The property must implement a medical control plan.</t>
  </si>
  <si>
    <t>Employees undergo examinations to certify their suitability to work as required by law.</t>
  </si>
  <si>
    <t>There is safety monitoring of the work areas, checking for unsafe points.</t>
  </si>
  <si>
    <t>Meal and rest areas must be available.</t>
  </si>
  <si>
    <t>Machinery and equipment must be in good working order and safe to perform the services they are intended for.</t>
  </si>
  <si>
    <t>The property must guarantee drinking water for all its employees and residents.</t>
  </si>
  <si>
    <t>There must be an emergency plan in place.</t>
  </si>
  <si>
    <t>First aid boxes should be made available at strategic locations on the property.</t>
  </si>
  <si>
    <t>(If applicable) The property has a properly functioning Internal Commission for the Prevention of Rural Work (CIPATR).</t>
  </si>
  <si>
    <t>It must be possible to control the hours and days worked in accordance with the law, by means of physical or electronic records attesting to the normal and overtime hours worked by employees.</t>
  </si>
  <si>
    <t>Employers must guarantee freedom for their employees, in accordance with ILO conventions 29 and 105</t>
  </si>
  <si>
    <t>The property must be properly mapped, and the map must accurately reflect the current state of the property.</t>
  </si>
  <si>
    <t>Authorization from the relevant authorities to conduct activities.</t>
  </si>
  <si>
    <t>Management is able to demonstrate its financial health by showing control over costs beyond coffee, including off-farm activities.</t>
  </si>
  <si>
    <t>There is evidence that non-conformities from previous audits have been and are being addressed according to the plan approved by the auditor.</t>
  </si>
  <si>
    <t>The producer demonstrates knowledge of agricultural practices, including post-harvest, crop management, and quality and classification of the final product.</t>
  </si>
  <si>
    <t>Producers have access to extension services, inputs, and financing.</t>
  </si>
  <si>
    <t>Survey of critical items and training needs to be provided to employees.</t>
  </si>
  <si>
    <t>There is a worker training plan that covers a three-year cycle.</t>
  </si>
  <si>
    <t>Evaluating the effectiveness of training and capacity-building efforts.</t>
  </si>
  <si>
    <t>Critical analysis of the results obtained from the training conducted over the three-year cycle.</t>
  </si>
  <si>
    <t>The property should conduct an analysis of inclusion, gender equality, and other marginalized groups (such as young people, women, and others).</t>
  </si>
  <si>
    <t>The property supports diversity, equality, and the inclusion of all individuals without any form of discrimination.</t>
  </si>
  <si>
    <t>(Requirement applicable only to the group manager) The group manager must maintain up-to-date control over the information regarding the farms participating in the group.</t>
  </si>
  <si>
    <t>Control of production for the current harvest.</t>
  </si>
  <si>
    <t>Producers issue invoices for the shipment and sale of their coffee.</t>
  </si>
  <si>
    <t>The producer has mapped out the flow of their coffee harvesting and processing activities.</t>
  </si>
  <si>
    <t>There is an established procedure that defines the processes to be followed for traceability.</t>
  </si>
  <si>
    <t>The producer follows transparent and fair business practices, where bribery, extortion, fraud, or immoral dealings are unacceptable.</t>
  </si>
  <si>
    <t>The company must ensure that the results obtained from the measuring instruments used to define the quality of its products are reliable.</t>
  </si>
  <si>
    <t>The estate is able to demonstrate, through physical, electronic, spreadsheet, or other records, the route taken by the coffee from its production to storage or final sale.</t>
  </si>
  <si>
    <t>The farm must estimate the harvest for the upcoming year.</t>
  </si>
  <si>
    <t>The producer must demonstrate that the grace periods and re-entry intervals specified in the agrochemical labels applied to the coffee have been respected.</t>
  </si>
  <si>
    <t>Certified coffee must be stored at EXPOCACER or in other warehouses that meet the same standards of conduct and traceability.</t>
  </si>
  <si>
    <t>The farm implements a theoretical pest management plan (Theoretical IPM) aimed at reducing the use of agrochemicals.</t>
  </si>
  <si>
    <t>The farm implements practical pest and disease monitoring.</t>
  </si>
  <si>
    <t>The farm employs a professional trained to monitor pests and diseases.</t>
  </si>
  <si>
    <t>The property must maintain records of all agrochemical applications.</t>
  </si>
  <si>
    <t>Products not registered for coffee cultivation should not be used.</t>
  </si>
  <si>
    <t>Products are used according to the doses and parameters specified in the package leaflet.</t>
  </si>
  <si>
    <t>The use of agrochemical recommendations by the person in charge is based on the pest and disease infestation rates surveyed in the IPM. Preventive pest and disease management should be minimized.</t>
  </si>
  <si>
    <t>Agrochemicals and fertilizers are stored properly.</t>
  </si>
  <si>
    <t>The farm must maintain an up-to-date agronomic plan for the harvest.</t>
  </si>
  <si>
    <t>Employees who apply pesticides are properly trained in handling, storing, and disposing of them.</t>
  </si>
  <si>
    <t>The property management provides personal protective equipment (PPE) for its applicators.</t>
  </si>
  <si>
    <t>The property management provides personal protective equipment (PPE) for its applicators and monitors its correct use.</t>
  </si>
  <si>
    <t>Soil and leaf analyses should be conducted to determine the nutritional needs of the plants.</t>
  </si>
  <si>
    <t>The estate implements a nutritional plan for its coffee crops.</t>
  </si>
  <si>
    <t>The farm must implement a nutritional plan for the coffee, prepared by a qualified professional.</t>
  </si>
  <si>
    <t>The property should apply fertilizers only based on the recommendations of a qualified professional, and these applications should be recorded.</t>
  </si>
  <si>
    <t>Biological management, cover crops, and organic compost are prioritized on the property.</t>
  </si>
  <si>
    <t>A pesticide reduction plan has been implemented and is being monitored on the property.</t>
  </si>
  <si>
    <t>A pesticide reduction plan has been implemented, monitored, and evaluated on the farm.</t>
  </si>
  <si>
    <t>The use of herbicides is minimized.</t>
  </si>
  <si>
    <t>There should be no genetically modified organisms (GMOs) or transgenic materials used in coffee production.</t>
  </si>
  <si>
    <t>Agrochemical packaging is returned in compliance with applicable legislation.</t>
  </si>
  <si>
    <t>A properly documented management system, including reporting policies, hierarchies, responsibilities, workflows, and work methodologies, must be presented.</t>
  </si>
  <si>
    <t>This year, management must demonstrate that a critical analysis of compliance with applicable legislation has been conducted, showing that throughout the 3-year cycle, all applicable legislation has been duly monitored and complied with, and that improvements have been made over the years.
Note: This document is a continuation of the one presented in years 01 and 02 (item 1.1.4 and item 1.1.5); there is no need to create a new document.
(CSRC 3.1.1)</t>
  </si>
  <si>
    <t>In the first year, management must at a minimum present a sketch showing the farm's main structures and critical points, including:
a) Productive coffee plots.
b) Environmental areas.
c) Processing structures.
d) Water collection points.
(CSRC 1.4.4 and 8.2.1)</t>
  </si>
  <si>
    <t>This year, the property must show improvement over what was presented in year 01 and must provide an official map that accurately represents the property. This map should include at least the following:
a) Productive coffee plots.
b) Environmental areas (reserves, APPs, springs, compensated reserves, etc.).
c) Processing structures (benefit stations, drying patios, etc.).
d) Water collection points.
e) Defensive agent storage.
f) Pasture areas.
g) Housing provided (houses and lodgings).
h) Date of update.
(CSRC 1.4.4 and 8.2.1)</t>
  </si>
  <si>
    <t>The property map must accurately reflect the current reality of the property, so the producer must verify and certify that the map is up to date. While annual updates are not required, the map must be updated if there are significant changes to the areas or facilities. If the map does not need updating, the manager must at least certify its conformity in writing.
(CSRC 1.4.4 and 8.2.1)</t>
  </si>
  <si>
    <t>Management must present official land use documents, such as:
a) License plates.
b) Rural Environmental Registry (CAR).
c) Lease agreements (within the established validity period).
Note: This documentation must cover all areas within the scope, including compensated reserve areas.
The producer must demonstrate control over this documentation by tracking the expiration dates of these documents.
(CSRC 3.2.1)</t>
  </si>
  <si>
    <t>The management of the property must possess official documents issued by the competent authorities that authorize agricultural activities on the property, ensuring they are within the validity period. Examples of such documents include environmental licenses and grants.
For expired documents, it is essential to present at least protocols from public agencies confirming that the renewal process is underway (e.g., an environmental license in the process of being renewed).
The producer must demonstrate control over this documentation by maintaining an up-to-date record of expiration dates. These documents may include conditions for release, which the producer must comply with and provide evidence of compliance.
(CSRC 3.2.1)</t>
  </si>
  <si>
    <t>Management must demonstrate financial control of the property by providing general annual cost controls that include:
a) Total expenses for the last year (e.g., agrochemicals, fertilizers, labor, fuel).
b) Total revenue from coffee sales (e.g., sales figures).
c) Calculation records showing the final balance (inflows - outflows).
If the result is negative, an action plan must be presented, outlining measures to mitigate the loss and prevent future occurrences.
(CSRC 1.2.1; 1.2.2)</t>
  </si>
  <si>
    <t>Management must demonstrate control over its financial area by conducting a cost analysis by productive area. This control should show the production costs per area, as well as the output of each area, in addition to all items required in 1.1.12.
If an area is operating at a loss, a long-term action plan must be presented to address and/or mitigate the situation.
(CSRC 1.2.1; 1.2.2)</t>
  </si>
  <si>
    <t>A list of all employees who perform functions within the scope of the coffee operation must be presented. This list should include at least the following fields:
a) Name
b) Date of Birth
c) Gender
d) Date Hired
e) Position
f) Salary
g) Housing (Yes/No)
h) Children (Yes/No). If Yes, names of children.
(CSRC 1.4.4)</t>
  </si>
  <si>
    <t>Management must organize an internal audit at EXPOCACER at least once a year. This audit must cover all critical areas of the farm, including crops, reserves, processing, and all applicable documentation required by the protocol for that year.
A report on this audit must be made available. If any non-conformities are found, they must be addressed before the external audit. The effectiveness of the corrective actions will be assessed by the external auditor, as required by item 1.1.20.
(CSRC 1.4.1)</t>
  </si>
  <si>
    <t>Action plans for non-conformities from previous years must be followed up, and it must be demonstrated that these actions are both sufficient and effective.</t>
  </si>
  <si>
    <t>This training plan must address all training needs identified under item 1.2.1 for the 3-year cycle.
(CSRC 1.4.2)</t>
  </si>
  <si>
    <t>The management of the property must demonstrate through records (attendance lists, certificates, etc.) that its employees are properly trained. These records must include at least the following information:
a. Name of employee
b. Date of training
c. Training location
d. Instructor responsible and their qualifications
e. Workload
f. Program content
(CSRC 1.4.2)</t>
  </si>
  <si>
    <t>A control system must be in place to track the amount of coffee produced during the audited harvest.
(CSRC 3.4.1)</t>
  </si>
  <si>
    <t>Invoices for the sale of the coffee produced must be provided and must align with the production control as outlined in item 1.3.1.
(CSRC 3.4.1)</t>
  </si>
  <si>
    <t>A detailed flowchart must be provided, covering the processes of coffee harvesting, processing, and storage.
(CSRC 3.4.1)</t>
  </si>
  <si>
    <t>A detailed traceability procedure must be provided, outlining how traceability is conducted on the property. This should also describe the forms that need to be completed.
(CSRC 3.4.1)</t>
  </si>
  <si>
    <t>The producer must demonstrate transparency policies in its dealings, clearly stating that providing undue advantages, fraud, corruption, extortion, immorality, and agreements or negotiations that fall outside the limits of applicable legislation are not tolerated.
This policy must be available in all transactions.
Evidence can include sending the policy via email or through other means.
(CSRC 3.3.1)</t>
  </si>
  <si>
    <t>Measuring instruments that attest to the quality of the coffee and its compliance with applicable legislation must be calibrated to ensure the effectiveness of the measurements.
Moisture meters can be calibrated either by comparison with EXPOCACER or by a specialized company, provided the measurements can be traced back to INMETRO.
Scales must be checked by a specialized company, and their measurements must also be traceable to INMETRO.
(CSRC 3.4.1)</t>
  </si>
  <si>
    <t>The producer must respect the re-entry and grace periods for harvesting products applied to the coffee. To demonstrate compliance with this requirement, the producer must maintain traceable controls to certify that these periods have been observed.</t>
  </si>
  <si>
    <t>For producers to store their coffee in a warehouse other than EXPOCACER's, they must apply to the sustainability department for a declaration confirming that the warehouse is suitable for such storage. Alternatively, the warehouse must be on the list of warehouses authorized by EXPOCACER.</t>
  </si>
  <si>
    <t>To meet this criterion, a theoretical Integrated Pest Management (IPM) plan must be implemented, defining methodologies for determining infestation levels and setting tolerated limits for each pest or disease. Employees responsible for managing IPM must receive training, which does not exclude the requirement for the individual in charge of monitoring to provide proof of participation in an IPM course.
(CSRC 9.1.1)</t>
  </si>
  <si>
    <t>To meet this criterion, pest and disease monitoring must be implemented in practice, using the techniques outlined in the theoretical IPM. Records must include at least:
a. Date of monitoring
b. Location of monitoring
c. Pest(s) monitored
d. Level of infestation
e. Person responsible for monitoring
f. Justification for the decision to intervene
Monitoring of natural enemies can be included as additional points.
(CSRC 9.1.1)</t>
  </si>
  <si>
    <t>Pest and disease monitoring must be conducted by a trained professional. The employee must present a training certificate attesting to their proficiency. This certificate should be issued by a recognized organization or professional, such as SENAR or a certified agronomist, demonstrating credibility and expertise in the field. Additionally, the employee must undergo training in the internally established theoretical IPM to be familiar with the control levels set on the property.
(CSRC 9.1.3)</t>
  </si>
  <si>
    <t>The estate must develop a plan to minimize impacts on surface and groundwater and reduce agricultural and coffee processing by-products wherever possible. Measures must be implemented to prevent water pollution from agrochemicals and fertilizers, including: buffer zones, conservation of natural areas around springs, adherence to application and storage distances required by law, reuse and recycling where possible, and safe waste disposal. Wastewater must not be discharged into watercourses.
(CSRC 11.1.1)</t>
  </si>
  <si>
    <t>The property must maintain agrochemical application records on file and readily available. These records must include at least the following information:
a. Date of application (start and end)
b. Crop
c. Place of application
d. Area in hectares
e. Person responsible for the application
f. Name of product used
g. Active ingredient
h. Quantity applied
i. Target pest
j. Re-entry date and grace period
k. Method of application
l. Equipment used
m. Application settings
(CSRC 9.1.2)</t>
  </si>
  <si>
    <t>The application records will be used to evaluate all the products used. Only products approved for coffee cultivation by the MAPA may be used.
(CSRC 9.1.2)</t>
  </si>
  <si>
    <t>Each product has specific information on its package leaflet, including the permitted and effective dosages. It is essential to use these products in accordance with the dosages stipulated by the manufacturer on the package leaflet to ensure proper and effective application, as well as to comply with the guidelines and recommendations for safe and efficient use.
(CSRC 9.1.2)</t>
  </si>
  <si>
    <t>The person responsible for agronomic recommendations must consider infestation rates when prescribing treatments. Preventive treatments for pests and diseases should be avoided. If such treatments are carried out, there must be agronomic justification for their necessity.
(CSRC 9.1.1)</t>
  </si>
  <si>
    <t>The storage of agrochemicals and fertilizers must comply with applicable legislation (see NR 31). The following minimum requirements must be met:
a. Walls and roofs must be resistant.
b. Access must be restricted to trained personnel.
c. Ventilation must allow access to the outside and prevent entry of animals.
d. The floor must be suitable for decontamination.
e. Measures must be in place to contain leaks.
f. Warning signs must be displayed.
g. The storage facility must be located at least 15 meters away from areas where people live or where food, medicines, etc., are consumed.
h. Storage must be at least 30 meters away from watercourses.
i. Products must be placed on racks to avoid contact with the floor.
j. Products must be stored away from walls and ceilings.
k. Products must be stored in stable stacks, adhering to the maximum stacking limits specified on the packaging.
(CSRC 9.2.3)</t>
  </si>
  <si>
    <t>An agronomic plan must be implemented and kept up to date, containing at least:
a. A fertilization plan for the harvest.
b. A management plan for the crops, including activities such as trimming, pruning, and planting.
c. Productivity forecasts for the areas and a history of previous years.
d. A description of the work methodologies, adopting good agricultural practices such as soil management, weed control, reducing the use of fertilizers and agrochemicals, and increasing the use of organic fertilizers.
e. An analysis of the results obtained, as well as setting goals and objectives for the coming years.
(CSRC 8.2.3)</t>
  </si>
  <si>
    <t>All employees who work with or have contact with agrochemicals must be trained at least once every 3 years. Evidence of this must be provided by a certification certificate issued by an organization or professional qualified to provide such training.
(CSRC 9.2.2)</t>
  </si>
  <si>
    <t>Proof must be provided of the delivery of work-specific PPE, as defined in the Rural Work Risk Management Plan (PGRTR).
(CSRC 9.2.4)</t>
  </si>
  <si>
    <t>Proof must be provided that the PPE is specific to the job. Additionally, there must be evidence of monitoring and inspection to ensure the correct use of PPE by employees, in order to guarantee their safety and protection.
(CSRC 9.2.4)</t>
  </si>
  <si>
    <t>The results of the analyses carried out must be presented, and these analyses must be conducted at least once a year to assess the plants' actual nutritional needs. Evidence must include the analysis reports, which should detail the name of the laboratory and the results obtained.
(CSRC 10.2.1)</t>
  </si>
  <si>
    <t>In the first year, the farm must present a basic nutritional plan to demonstrate that fertilizer applications are based on physical and chemical evidence from the plants.
(CSRC 10.2.2)</t>
  </si>
  <si>
    <t>From the second year onwards, the nutritional plan for the coffee should be developed by a qualified professional, taking into account the soil and leaf analyses conducted. This plan should include measures for reducing the use of chemical fertilizers, incorporating organic fertilizers and coffee by-products, and addressing soil acidity, among other actions. In the second year, the professional should also establish nutritional objectives and targets, as well as goals for reducing chemical fertilizer usage (if feasible). In subsequent years, they should evaluate the results obtained and set new targets accordingly.
(CSRC 10.2.2)</t>
  </si>
  <si>
    <t>Fertilizers should only be applied based on an agronomic prescription from a trained professional. This prescription must be provided formally and in writing; verbal or informal recommendations will not be accepted. Fertilizer applications must be recorded, and the records must include at least the following information:
a. Date
b. Field
c. Dose per hectare
d. Product name
e. Chemical formulation
f. Operator's name
g. Machine used (tractor and implement)
h. Type of fertilization (broadcast, fertilizer, etc.)
These records must be maintained for at least 3 years.
(CSRC 10.2.3)</t>
  </si>
  <si>
    <t>To meet this criterion, the farm must demonstrate a commitment to reducing the use of chemical products by prioritizing biological and organic alternatives. It is essential to show effective implementation of these products and present short-, medium-, and long-term goals for increasing their use in future plans. Additionally, the farm must adopt good agricultural practices, including the implementation of cover crops, as an integral part of its management practices. These initiatives aim to promote sustainability, reduce environmental impact, and continuously improve agricultural practices.</t>
  </si>
  <si>
    <t>In the first year, a defensive reduction plan must be established and should include at least the following items:
a. Products used on coffee.
b. Targets for reducing these products.
c. Procedures for handling and storing agrochemicals.
d. Procedures for washing (triple washing) and storing empty containers.
e. Procedures for the correct disposal of empty packaging.
(CSRC 9.2.1)</t>
  </si>
  <si>
    <t>In the second year, a compilation of all agrochemicals, chemical fertilizers, organic fertilizers, and biodefensives used should be completed. This compilation will enable the setting of reduction targets for the upcoming years.
(CSRC 9.2.1)</t>
  </si>
  <si>
    <t>In the third year, the pesticide reduction plan should include a comparison of the volumes of products used in previous years, allowing this information to be analyzed to identify upward or downward trends. It is crucial to carry out a critical technical analysis, exploring ways to reduce these values and setting short-, medium-, and long-term targets for reducing the use of pesticides. Additionally, it is essential to consider incorporating biological pesticides as part of the plan. This process aims not only to optimize agronomic efficiency but also to promote sustainability and the transition to more environmentally friendly practices over time. 
(CSRC 9.2.1)</t>
  </si>
  <si>
    <t>The property must demonstrate its concern about the use of herbicides, prioritizing non-chemical methods. A plan for reducing the use of agrochemicals must be presented, with short-, medium-, and long-term goals.</t>
  </si>
  <si>
    <t>Producers must provide supporting documentation for new plantings, attesting to their origin and variety. 
This can be evidenced by:
a. Seedling certificate. 
b. Invoice. 
c. Other documents that prove the origin of the seedling in accordance with current legislation. 
(CSRC 8.2.4)</t>
  </si>
  <si>
    <t>Producers must dispose of empty agrochemical packaging correctly, in accordance with the requirements of current legislation. The following requirements must be met in order to comply with the criterion: 
a. An operating procedure must be kept available in the pesticide room, describing how the triple washing and destruction of the products should be carried out, as well as how the packaging should be stored until the day it is disposed of. 
b. A receipt for the delivery of empty containers must be requested from the collecting organization.
These receipts must be kept for a minimum of 3 years. 
(CSRC 9.2.3)</t>
  </si>
  <si>
    <t>The management must deal efficiently with complaints, suggestions, denunciations, and other information that come to light in the communication mechanism described in 2.1.14.</t>
  </si>
  <si>
    <t>In order to assess payments made under agreements and monitoring, it must be possible to verify payment receipts that describe at least: 
a. Month of payment. 
b. Total amount paid. 
c. Standard hours. 
d. Time off. 
e. Overtime. 
f. Amount paid for overtime.
As proof of payment, receipts signed by the employees or proof of deposits made on behalf of the employees can be accepted.</t>
  </si>
  <si>
    <t>As evidence that vacation and Christmas bonuses are guaranteed benefits for employees, it should be possible to provide receipts proving that employees have utilized these benefits.</t>
  </si>
  <si>
    <t>Employers must ensure that their employees have the freedom to choose their jobs and the right to come and go. To this end, management must:
a. Ensure that employees have the freedom to choose, voluntarily and freely, whether or not they wish to carry out their duties and activities. 
b. Ensure that employees can leave the workplace and/or accommodation provided by the employer. 
c. Ensure that employees’ personal documents, money, or other property are not retained by the employer. 
d. Ensure that employees are not forced to work to pay their own or inherited debts (debt bondage) or similar actions.
To comply with these requirements, training, lectures, dissemination of policies, and other measures can be evidenced. (CSRC 5.2.1; 5.2.2; 5.2.3)</t>
  </si>
  <si>
    <t>Practices that infringe on employees’ rights are not tolerated, so actions and policies must be in place to counteract these practices.
Expected Evidence: 
a. Disclosure of the policy. 
b. Attendance lists for training and lectures. 
c. Promotional posters, etc. 
d. It is not compulsory, but committees can be set up to address these issues.</t>
  </si>
  <si>
    <t>To meet the criterion, the property’s management must record any occurrences highlighted in the complaints and suggestions mechanism. These must be reported to the property’s top management, who must act directly on the matter, considering its complexity. All actions and decisions taken must be recorded as evidence.
The following can be checked as evidence: 
a. Attendance lists at meetings to present the results of complaints and suggestions. 
b. Analysis reports on the points raised and analyzed. 
c. Minutes of senior management meetings.
Note: There must be records of all complaints obtained through the complaints mechanism in accordance with requirement (2.1.14). 
(CSRC 1.4.3)</t>
  </si>
  <si>
    <t>There must be a medical control plan drawn up by an occupational physician, covering the examinations and care required for each of the farm’s functions.</t>
  </si>
  <si>
    <t>Workers must undergo professional, periodic, job change, and dismissal examinations, evidenced by the Occupational Health Certificate (ASO). The examinations to be carried out must be those stipulated in the medical plan and those required by applicable legislation.</t>
  </si>
  <si>
    <t>Rest and meal areas must be available to employees and must comply with the minimum criteria established by law.</t>
  </si>
  <si>
    <t>This will be a visual assessment by the auditor. The machines must appear safe with all their safety parts in place, and the electrical parts must work properly. A maintenance plan must be in place to ensure the machines are functioning correctly.</t>
  </si>
  <si>
    <t>A water potability analysis must be conducted at least once a year, adhering to the minimum parameters established by the World Health Organization (WHO). 
The results must be within the established limits. If any parameter is outside the normal limits, control actions must be taken to normalize the results, followed by a new analysis to verify the effectiveness of the actions taken.</t>
  </si>
  <si>
    <t>To meet this criterion, an emergency plan must be in place, covering at least the following topics: 
a. Useful telephone numbers. 
b. Meeting points. 
c. Procedures to be followed in the event of accidents and firefighting.</t>
  </si>
  <si>
    <t>A first-aid box should be available in strategic locations, considering the work and distances to be covered. Suggested locations include workshops, processing sites, and the canteen.
The items required in the first-aid box are those defined in the medical control plan. These items must not be out of date.</t>
  </si>
  <si>
    <t>To meet this criterion, it is necessary to provide supporting documentation for the process of electing members, in compliance with applicable legislation, as well as the minutes of meetings and actions taken.</t>
  </si>
  <si>
    <t>Compliance with Environmental License Conditions</t>
  </si>
  <si>
    <t>A comprehensive plan is available for environmental control and prevention actions, including measures addressing climate change and greenhouse gas emissions in agricultural activities.</t>
  </si>
  <si>
    <t>A solid waste management plan must be implemented. During the first year, waste generation quantities must be accounted for and monitored.</t>
  </si>
  <si>
    <t>A solid waste management plan should be developed, including an annual comparison of waste volumes to identify opportunities for improvement in subsequent years.</t>
  </si>
  <si>
    <t>Predatory hunting, fishing, and the extraction of any endangered plant species are strictly prohibited.</t>
  </si>
  <si>
    <t>All environmental pollution practices are prohibited.</t>
  </si>
  <si>
    <t>All water collection activities must comply with applicable laws and regulations.</t>
  </si>
  <si>
    <t>The property must implement soil conservation measures.</t>
  </si>
  <si>
    <t>This requirement applies to properties subject to environmental licensing conditions. To fulfill this criterion, properties must provide documentation or records demonstrating compliance according to the public agency's stipulations.</t>
  </si>
  <si>
    <t>In order to meet this requirement, an up-to-date environmental management plan must be kept in place, which makes a diagnosis of the actions carried out on the property and points out areas for improvement in the property's environmental management. This plan must contain at least
a. A survey of environmental areas, structures and productive areas.
b. It should describe how work is carried out on the property and how it affects the fauna, flora, springs, soil and air of the property and region.
c. It should include actions to mitigate climate change, such as reducing greenhouse gas emissions, planting trees, planting cover, reducing the use of chemical fertilizers and agrochemicals, increasing the use of organic fertilizers and biodefensives, increasing the efficiency of irrigation, combating water waste.
d. It must present targets for improving indicators, reducing the use of sources of greenhouse gas emissions, improving the conservation of biodiversity and protected areas.
(CSRC 12.1.1; 12.1.2; 12.1.3; 12.1.</t>
  </si>
  <si>
    <t>To meet this requirement, a comprehensive waste management plan must be implemented. The plan should include the following components:
a. Strategies to minimize waste generation.
b. Measures to maximize waste reuse and recycling.
c. Methods to repurpose organic coffee byproducts to enhance soil fertility.
d. Systematic identification, quantification, segregation, and proper disposal of all on-site waste.
e. Safe disposal of hazardous waste through specialized contractors in compliance with regulations.
f. Treatment of hazardous products and wastewater prior to disposal (e.g., using SAO or settling boxes).
Additionally, the plan should assess the property's current waste management practices and identify areas for improvement in the coming years.
(CSRC 11.3.1; 11.3.2; 11.4.1; 11.4.2; 11.4.3)</t>
  </si>
  <si>
    <t>During the second year, waste generation volumes must be tracked and documented. Supporting records, such as receipts and invoices, should be maintained.
(CSRC 11.3.1; 11.3.2; 11.4.1; 11.4.2; 11.4.3)</t>
  </si>
  <si>
    <t>By the third year, the solid waste management plan should incorporate a year-over-year comparison of waste volumes. This analysis will determine waste generation trends, identify primary sources, and inform the development of short, medium, and long-term improvement strategies. The focus should be on optimizing waste reduction, disposal, and reuse practices.
(CSRC 11.3.1; 11.3.2; 11.4.1; 11.4.2; 11.4.3)</t>
  </si>
  <si>
    <t>Evidence of actions to prevent and control: predatory hunting, fishing, and the extraction of endangered plants should be provided. To demonstrate these efforts, consider implementing the following:
Public awareness campaigns: Utilize signage and educational programs (training, lectures) to inform stakeholders about the importance of wildlife conservation and the negative impacts of these activities.
(CSRC 8.2.2)</t>
  </si>
  <si>
    <t>Emphasis should be placed on pollution prevention and control strategies. Additionally, educational initiatives aimed at raising awareness of environmental pollution are essential.</t>
  </si>
  <si>
    <t>The property must develop a plan to minimize impacts on surface and groundwater, as well as reduce agricultural and coffee processing byproducts. Key measures include:
a. Preventing water pollution: Implement practices such as buffer zones, conservation areas, adherence to pesticide application and storage regulations, waste reuse and recycling, and proper waste disposal to mitigate agrochemical and fertilizer contamination.
b. Managing wastewater: Prevent direct wastewater discharge into watercourses.
c. Waste tracking: Identify and quantify crop residues and wastewater to facilitate prevention and reduction efforts.
d. Wastewater treatment: Employ wastewater treatment methods, including decanting, to prevent direct groundwater contamination.
e. Equipment cleaning: Prevent groundwater contamination from machine washing ramps and pesticide containers through appropriate containment and treatment measures.
(CSRC 11.1.1; 11.2.1; 11.2.2)</t>
  </si>
  <si>
    <t>The property must demonstrate compliance with applicable water abstraction regulations. This includes providing valid water abstraction permits and supporting documentation of water usage within permitted limits.</t>
  </si>
  <si>
    <t>To optimize water use, the property should implement strategies to enhance irrigation system efficiency. This includes regular system maintenance and the incorporation of climate monitoring technologies.</t>
  </si>
  <si>
    <t>To safeguard soil health, the property must implement a comprehensive soil conservation and erosion prevention plan. This plan should focus on maintaining optimal physical, chemical, and biological soil conditions. Potential implementation strategies include:
a. Precision agriculture
b. Waste management
c. Cover cropping
d. Organic fertilization
e. Windbreak establishment
f. Contouring and terracing
(CSRC 10.1.1; 10.1.2)</t>
  </si>
  <si>
    <t>The soil protection plan's outcomes should be systematically evaluated to assess its efficacy. Areas for improvement should be identified, and specific targets for enhancing soil health should be established for future years.
(CSRC 10.1.1; 10.1.2)</t>
  </si>
  <si>
    <t>Where applicable, the farm implements irrigation practices that maximize efficiency and minimize water consumption.</t>
  </si>
  <si>
    <t>Vacation and thirteenth month receipts are filed.</t>
  </si>
  <si>
    <t>The farm effectively manages its employees.</t>
  </si>
  <si>
    <t>The aim of this requirement is to highlight points for improvement in the farm's processes and opportunities in terms of resource allocation, awareness, equality, and inclusion of minorities.
To fulfill this requirement, the following can be presented:
a. Internal and external research (where applicable) on ways to improve the inclusion of people from management and other minorities in training and activities, participation rates, resources required, necessary training and capacity building, and decision-making.
b. Reports with the results and critical analysis of these efforts should be presented, including at least the following: indicators, results obtained, targets, and conclusions.
(CSRC 1.3.1)</t>
  </si>
  <si>
    <t>Management must demonstrate that everyone on the farm has equal opportunities without discrimination based on gender, ethnicity, religion, or any other factor. This can be demonstrated through:
a. Participation in training (attendance lists showing the percentage of men and women participating).
b. Training, campaigns, dissemination of policies, etc.
c. Demonstrating that all employees have access to relevant training without discrimination.
d. Implemented and publicized policies stating that everyone has equal opportunities without any form of discrimination.
e. Policies ensuring that everyone has the opportunity to advance, provided they meet the personal qualification requirements (technical knowledge), without discrimination.
(CSRC 1.3.2)</t>
  </si>
  <si>
    <t>In the second year, traceability must be conducted in a complete manner, with records demonstrating at least:
a. Harvest batch number
b. Harvest date
c. Harvested plot
d. Date of pulping or washing
e. Start and end dates of drying
f. Processing date
g. Date of transportation to the warehouse
h. Invoice issue (batch number must appear on the invoice)
i. Storage lot number in the warehouse
(CSRC 3.4.1)</t>
  </si>
  <si>
    <t>In the second year, it is required to estimate the harvest for the following year to help the farm better plan and envision the next year's activities. Proven-effective methodologies should be used for this purpose, and the procedures should be documented and presented during the audit.
(CSRC 1.4.4)</t>
  </si>
  <si>
    <t>1.1.24</t>
  </si>
  <si>
    <t>1.1.25</t>
  </si>
  <si>
    <t>The owner and the responsible team must demonstrate their knowledge of good agricultural practices and their implementation in practice. This can be achieved through:
a. Supervision and guidance from a technical manager (Agronomist).
b. Training and support from specialized companies and/or Expocacer.
c. Training in Normative No. of June 8, 2003, regarding coffee quality (Moisture, Defects, Classification, etc.).
d. Training on Good Agricultural Practices (GAP).
e. Training on good post-harvest and handling practices to maintain coffee quality.
Evidence such as training certificates, agronomic reports, and valid documents on the technical capacity of the responsible person must be presented.
(CSRC 1.1.2; 1.1.3; 1.1.5)</t>
  </si>
  <si>
    <t>In the third year, the producer must demonstrate control over their finances, including personal finances, as these can impact the financial health of the property if not well managed. As evidence, the producer must present:
a) All items required in sections 1.1.12 and 1.1.13.
b) Evidence of personal financial control, which can be provided through spreadsheets, notes, or other means, as long as they are verifiable and up-to-date.
c) Before the audit, to be presented to the auditor in the third year and in subsequent years, the producer must conduct a critical analysis of their financial situation, both for the property and personally. This analysis must include at least: Inputs, Outputs, Strengths and Weaknesses (mistakes and successes), Goals and Objectives (with target dates), an Action Plan (how to achieve the objectives), and a Conclusion.
(CSRC 1.2.1; 1.2.2)</t>
  </si>
  <si>
    <t>An anonymous reporting mechanism is available for workers who are negatively impacted by the company's activities and operations.</t>
  </si>
  <si>
    <t>An effective mechanism for suggestions, complaints, and reports must be implemented and maintained, available to all internal and external stakeholders. This service may include suggestion boxes, useful phone numbers (including government hotline numbers), emails, and other communication channels. The mechanism must ensure the confidentiality of information and the individuals involved. (CSRC 1.4.3)</t>
  </si>
  <si>
    <t>The group manager must maintain a minimum control over the information related to the farms. This control must be kept continuously updated and readily accessible. The control must include at least:
a. Name of the farm
b. Owner's name
c. Owner's gender
d. Property address (route, municipality, etc.)
e. Coffee area
f. Estimated production for the next harvest (bags or kg)
g. Production history since the year of certification
h. Polygon of the certified property (according to the Rural Environmental Registry - CAR), including compensated reserve areas
i. Geographical location of the central property.
j. Geographic Location by GPS.
(CSRC 1.4.4)</t>
  </si>
  <si>
    <t>Producers must implement one or more action plans aimed at continuous improvement of their processes, setting short, medium, and long-term goals and objectives. The plan should consider the results from the first year's audit and establish goals for the following years.
The evidence to be presented must include a continuous improvement plan that contains:
i. A critical analysis of the results obtained from the first year's audit.
ii. Goals for the upcoming years.
iii. An action plan to achieve these goals, including deadlines.
iv. A description of how the objectives and goals will be achieved.
The plan must be implemented immediately after the first audit and should include the date of creation, as well as the names of the individuals responsible for the analysis, drafting, and approval of the document.
(CSRC 1.5.1)</t>
  </si>
  <si>
    <t>Producers must implement one or more action plans focused on the continuous improvement of their processes, setting short, medium, and long-term goals and objectives. The plan should consider the results obtained in the first two years and set goals for the following years.
The evidence to be presented must include a continuous improvement plan that contains:
i. A critical analysis of the results obtained in the first and second years.
ii. The identification of strengths and weaknesses that influenced these results.
iii. Areas for improvement and actions needed to achieve better results.
iv. Goals for the following years.
v. An action plan to achieve these goals and objectives, including deadlines and strategies for achieving them.
This plan must be updated annually, including the date of the review and the names of the individuals responsible for the analysis, drafting, and approval.
(CSRC 1.5.1)</t>
  </si>
  <si>
    <t>The producer is informed about local prices and pricing mechanisms based on coffee quality. This information comes from independent sources.</t>
  </si>
  <si>
    <t>To meet this criterion, the producer, together with the coffee buyer, must establish a mechanism that demonstrates that the price paid is fair to the producer.
Evidence of compliance may include:
a. Commercial agreements between the producer and the buyer, specifying the quantity negotiated, the price paid per unit of coffee, the exchange rate on the day, and the current market price for the quality of coffee being negotiated.
b. Coffee sales invoices.
(CSRC 2.4.2)</t>
  </si>
  <si>
    <t>Management must demonstrate that it interacts with all applicable legislation, documenting the monitoring of compliance with these laws, this document must contain at least the following topics: 
a.	Law in question; 
b.	Verification of compliance 
c.	Points of attention (e.g. expiration date, etc.).
Note: This document is a continuation of the document presented in year 01 (item 1.1.4), there is no need to create another document.
This requirement will be assessed before internal and external audits to ensure its relevance and up-to-date status. It will be reviewed in both audits to confirm its applicability. To ensure compliance, it is essential to record the date of the last verification and identify the person responsible for it.
(CSRC 3.1.1)</t>
  </si>
  <si>
    <t>Expocacer provides, free of charge, daily updates on coffee prices based on product quality, using information from official and independent sources. To meet this requirement, producers can demonstrate awareness and access to these information mechanisms, but they can also use other independent sources. This can be done, for example, by showing that they are aware of their right to access:
a. Websites.
b. Links. (http://expocaccer.ddns.net:8585/)
c. Broadcast lists.
d. Information panels.
e. Business agents, among other mechanisms provided by Expocacer or other sources.
For more information, contact Expocacer's sustainability department at sustentabilidade@expocacer.com.br.
(CSRC 2.4.1)</t>
  </si>
  <si>
    <t>No type of deforestation in natural forests in certified areas will be tolerated, regardless of the justification presented, whether for conversion to agriculture, non-forest land use, or planting of other tree species. Additionally, severe and sustained degradation of natural areas will be equally unacceptable. This includes, but is not limited to, the exploitation of natural resources in protected areas, such as soil degradation, loss of biodiversity, and other adverse environmental impacts. The integral preservation of natural ecosystems is fundamental, and any action that compromises the integrity and sustainability of these areas will be strictly prohibited.
Evidence of compliance with this requirement can be provided by: a. On-site visits b. Reports and monitoring c. Satellite images d. Internal and community awareness campaigns e. Guidelines and notices f. Fences to deter non-native wildlife g. Firebreaks and other preventive measures
Areas designated for legal preservation, such as Legal Reserves (RL), Permanent Preservation Areas (APPs), and Native Vegetation Areas, must be rigorously protected. Additionally, any specific normative instructions must be fully complied with. (CSRC 8.1.1 and 8.1.2)</t>
  </si>
  <si>
    <t>No deforestation of natural forest areas on the property shall occur after January 1, 2014.</t>
  </si>
  <si>
    <t>Access to information from independent sources based on your needs.</t>
  </si>
  <si>
    <t>To ensure their economic sustainability, the producer must pay attention to information about the market, opportunities for purchasing inputs, and weather conditions. This information will help them in their financial decisions. Expocacer, through its sustainability and commercial departments, provides information on these topics. Expocacer does not influence the producer’s decision-making, but rather assists the producer in finding ways to achieve better results. To meet this requirement, the producer can demonstrate awareness that Expocacer offers this assistance, which can be done through a declaration or other means. 
(CSRC 2.1.1)</t>
  </si>
  <si>
    <t>Expocacer, through its sustainability and commercial departments, offers assistance to producers in finding ways to access extension services, inputs, and financing. Expocacer does not interfere in the producer’s final decision, but rather assists in these areas. Producers can also obtain access to this information through other independent sources.
To meet this requirement, the producer can demonstrate awareness of the subject through a declaration or other means. (CSRC 2.2.1)</t>
  </si>
  <si>
    <t>The producer must implement measures to sequester carbon in the soil.</t>
  </si>
  <si>
    <t>The producer must implement measures to sequester carbon in the soil. To meet this requirement, the following evidence can be presented:
a. Records of cover cropping (soil cover). b. Records of tree planting. c. Evidence of reduced use of chemical fertilizers (NPK). d. No-till farming. e. Practice of crop intercropping, etc.
This criterion should be evaluated annually. For the external audit starting from the third year, a critical analysis of the results obtained must be presented, along with continuous improvement goals and objectives for the following years.
(CSRC 12.1.3)</t>
  </si>
  <si>
    <t>The producer identifies the main sources of greenhouse gas (GHG) emissions in the production and processing of coffee.</t>
  </si>
  <si>
    <t>To meet this criterion, the producer must identify the sources of greenhouse gas (GHG) emissions in the production and processing of coffee starting in 2024. Additionally, they must adopt measures that promote awareness of emissions and consequently lead to their reduction. 
From the second year onwards, an evaluation of the effectiveness of the implemented actions should be carried out, and measures to improve the results in the following years should be analyzed, aiming for continuous improvement.
(CSRC 12.1.4)</t>
  </si>
  <si>
    <t>A comprehensive energy management plan must be maintained on the property, and the various types of identified energy sources must be monitored.</t>
  </si>
  <si>
    <t>A comprehensive energy management plan must be maintained on the property, ensuring continuous monitoring of the different types of energy used. The results of this monitoring should be critically analyzed.</t>
  </si>
  <si>
    <t>In the second year, the energy management plan must:
a. Present monitoring of the use of identified renewable and non-renewable energy sources.
b. Conduct a comparison between the first and second years to determine if there is a trend toward reduced energy consumption.
c. Compare the energy generated on the property (where applicable).
d. Establish clear goals and objectives for energy use and generation.
e. Perform a critical analysis of the results obtained, identifying trends and proposing ways to improve energy performance.
Note: This plan is a continuation of what was established in item 3.3, so there is no need to create a new document.
(CSRC 12.2.1; 12.2.2; 12.2.3)</t>
  </si>
  <si>
    <t>From the third year onward, the producer must conduct a critical analysis of the results obtained from the energy management plan, as required by items 3.3 and 3.4. In this year, the plan must:
a. Critically analyze the results from all monitoring cycles to identify trends in increased energy use.
b. Justify any increase in the consumption of different types of energy.
c. Assess whether the results obtained align with the objectives and goals established in previous years.
d. Set goals for reducing the use of non-renewable energy and increasing the use of renewable energy.
e. Define goals for energy generation on the property, considering short-term, medium-term, and long-term deadlines.
f. Describe the methodology to be used to achieve the established goals and objectives.
Note: This plan is a continuation of what was established in item 3.3, 3.4, so there is no need to create a new document.
(CSRC 12.2.1; 12.2.2; 12.2.3)</t>
  </si>
  <si>
    <t>In the first year, the property must implement an energy management plan that includes, at a minimum:
a. Identification of the various types of energy used on the property (electricity, diesel oil, gasoline, ethanol, LPG gas, firewood).
b. Identification of employed renewable energy sources (hydropower, wind, solar, biomass, etc.).
c. Identification of energy generation sources on the property (where applicable).
d. Establishment of methods and mechanisms to monitor the use of different types of energy.
e. Definition of goals for reducing the use of non-renewable energy and increasing the use of renewable energy.
f. Creation of means to raise awareness among stakeholders about the use of different energy sources.
(CSRC 12.2.1; 12.2.2; 12.2.3)</t>
  </si>
  <si>
    <t>A water management plan must be developed and implemented by the property's management.</t>
  </si>
  <si>
    <t>The water management plan must be maintained and include monitoring of all items required in item 3.6.</t>
  </si>
  <si>
    <t>The property must be maintained in accordance with the requirements of items 3.6 and 3.7, and the plan must be continuously improved.</t>
  </si>
  <si>
    <t>For the first-year audit, the property must develop a water management plan that includes:
a. Identification of water sources.
b. Identification of water use locations on the property, including productive areas, processing facilities, vehicle washers, among others.
c. Definition of effective mechanisms for monitoring water use across all sources.
d. Recording the annual volumes of water extraction permitted by law (Check Licenses) for setting goals.
e. Monitoring the condition of water sources, documenting whether they are in critical condition (risk of collapse) or being used excessively (when the amount of water extracted exceeds the source's capacity for replenishment).
(CSRC 10.3.1; 10.3.2; 10.3.3; 10.3.4)</t>
  </si>
  <si>
    <t>For the second-year audit, the water management plan must:
a. Compile the volumes of water extracted.
b. Compare the water volumes used in the first and second years.
c. Establish methodologies to optimize water use, reducing potential waste, including in irrigation.
d. Assess the possibility of water reuse.
e. Provide evidence of awareness about water sources, establishing conservation measures, considering whether they are in critical condition or being used excessively.
f. Verify if the goals and objectives for improving water consumption and conserving sources have been met.
g. Describe how the goals and objectives will be addressed to ensure they can be achieved.
(CSRC 10.3.1; 10.3.2; 10.3.3; 10.3.4)</t>
  </si>
  <si>
    <t>For the third-year audit, the water management plan must:
a. Present a critical analysis of all results obtained from water consumption monitoring.
b. Evaluate the condition of water sources, checking if they are in critical condition or being used excessively.
c. Analyze the improvements made to water use and extraction systems, including irrigation (if applicable).
d. Assess the results related to awareness among internal and external stakeholders.
e. Establish goals and objectives for the coming years.
f. Describe the actions to be implemented to improve the results obtained.
(CSRC 10.3.1; 10.3.2; 10.3.3; 10.3.4)</t>
  </si>
  <si>
    <r>
      <t xml:space="preserve">Wastewater from processing sites, as well as from vehicle and/or machinery cleaning stations, must undergo some treatment method (SAO box, decantation boxes, or others) before disposal or reuse in other processes. These waters must also be analyzed to verify compliance with legal parameters. At a minimum, the following parameters should be analyzed:
</t>
    </r>
    <r>
      <rPr>
        <b/>
        <sz val="10"/>
        <color rgb="FF000000"/>
        <rFont val="Arial Narrow"/>
        <family val="2"/>
      </rPr>
      <t>Wastewater Quality Parameters:</t>
    </r>
    <r>
      <rPr>
        <sz val="10"/>
        <color rgb="FF000000"/>
        <rFont val="Arial Narrow"/>
        <family val="2"/>
      </rPr>
      <t xml:space="preserve">
Biochemical Oxygen Demand (BOD): &lt; 750 mg/l
Suspended Solids: &lt; 50 mg/l
Grease and Oils: &lt; 50 mg/l
pH: Between 5.5 and 9.0
</t>
    </r>
    <r>
      <rPr>
        <b/>
        <sz val="10"/>
        <color rgb="FF000000"/>
        <rFont val="Arial Narrow"/>
        <family val="2"/>
      </rPr>
      <t>Parameters for Wastewater for Irrigation:</t>
    </r>
    <r>
      <rPr>
        <sz val="10"/>
        <color rgb="FF000000"/>
        <rFont val="Arial Narrow"/>
        <family val="2"/>
      </rPr>
      <t xml:space="preserve">
Intestinal Nematodes (arithmetic mean of the number of eggs per liter): &lt; 1
Fecal Coliforms (geometric mean number per 100 ml): ≤ 1000"
(CRSC 11.2.2)</t>
    </r>
  </si>
  <si>
    <t>The pesticides on the GCP Prohibited List are not used in coffee production.</t>
  </si>
  <si>
    <t>This is a critical criterion of the protocol. The use of agrochemicals listed on the GCP Prohibited List will not be tolerated. To meet this criterion, the property must: 
a. Maintain detailed records of all product applications. 
b. Provide proof of purchase (invoices). 
c. Provide evidence of the return of empty containers. Additionally, compliance with this criterion will be assessed in the field through interviews with those involved in the operation. 
(CSRC 9.3.1)</t>
  </si>
  <si>
    <t>The producer must ensure that school-age children, as defined by current Brazilian legislation, have access to education. As evidence of compliance, the following can be presented:
Official school attendance declarations issued by schools, school records, etc.
If there is no public transportation to take the child to school, the producer must provide this transportation. 
Note: Examples of applicable laws in Brazil: 
a. Statute of the Child and Adolescent (ECA). 
b. Law No. 11,700, of 2008 
(CSRC 4.1.1)"</t>
  </si>
  <si>
    <t>A policy must be implemented and made available that reveals the property’s business and commercial conduct, focusing on compliance with current Brazilian legislation and ILO conventions.</t>
  </si>
  <si>
    <t>There must be mechanisms to combat child labor according to ILO Convention 138.</t>
  </si>
  <si>
    <t>Management must develop a plan and methods to combat and raise awareness among all employees about the topics of slave, forced, and child labor.
Expected Evidence: 
a. Policy dissemination. 
b. Attendance lists for training sessions and lectures. 
c. Promotional posters, etc. 
d. It is not mandatory, but committees can be created to address these issues. 
e. Child labor will not be permitted (except in cases where legislation allows, see note below).
f. Persons under 18 years old will not be exposed to hazardous work in accordance with ILO Convention 138, Article 07.
Note: Brazilian legislation allows the work of individuals aged 14 to 18 as apprentices, as described in Article 402 of the Consolidation of Labor Laws (CLT). Child labor will not be tolerated, except in cases permitted by law, in accordance with ILO Convention 182. 
(CRSC 4.1.3)</t>
  </si>
  <si>
    <t>Effective policies and mechanisms must be implemented to combat inequality and discrimination.</t>
  </si>
  <si>
    <t>To meet this criterion, a comprehensive policy to combat inequality and discrimination must be implemented, along with the creation of effective mechanisms for dissemination, awareness, and combating these practices, in accordance with the guidelines of ILO 100, 111, and 190. The policy must, at a minimum, include the following points:
a. Ensure the absence of any form of discrimination based on race, gender, age, religion, social class, nationality, political affiliation, or sexual orientation.
b. Ensure equal treatment in all aspects related to hiring, remuneration, access to training, and benefits.
c. Promote a work environment free from violence or abusive treatment, including gender-based violence.
(CSRC 5.1.1 and 5.1.2)</t>
  </si>
  <si>
    <t>Workers have the right to freedom of association and collective bargaining (ILO 87 and 98) and/or the right to elect a representative.</t>
  </si>
  <si>
    <t>The producer must provide employees with the information and resources necessary for the effective performance of their duties.</t>
  </si>
  <si>
    <t>There must be mechanisms in place to ensure that workers have access to all resources necessary to perform their tasks, including information, Personal Protective Equipment (PPE), tools, and others.
As evidence of compliance, the following may be provided:
a. Work orders containing the necessary information for the tasks or similar mechanisms.
b. Specific training for the tasks.
c. Proof of PPE distribution.
d. Proof of tool distribution.
(CSR 5.3.2)</t>
  </si>
  <si>
    <t>Policies that guarantee, at a minimum, freedom of association and collective bargaining, in accordance with ILO 87 and 98 guidelines, must be implemented and made available to all interested parties.
To demonstrate compliance, the following types of evidence may be provided:
a. Training sessions.
b. Lectures.
c. Website postings, among others.
d. At least one mechanism must be implemented to elect a worker representative who has access to management, ensuring that they can negotiate on issues such as working conditions, conflict resolution, internal relations, and matters of mutual interest, among others.
e. Representatives of producers or workers should not be subjected to any form of discrimination, nor should they face adverse actions or retaliation.
f. There must be evidence of internal meetings and/or results obtained through collective bargaining that have been applied to employees.
(CSRC 5.3.1; 5.4.1)</t>
  </si>
  <si>
    <t>To meet this criterion, there must be a document that attests to the property’s conduct in accordance with its principles, which must contain at least the following topics. Records will be required as evidence of compliance: 
a. Overtime must be voluntary and paid at least the amount required by CLT Article 59, and it must not present additional risks to the worker.
b. Prohibition of hiring individuals under 18 years old (except in cases permitted by law, see note below). 
c. The worker must be entitled to at least 1 day of rest after 6 days of work and the right to rest on holidays and annual vacations. 
d. Safe transportation for employees. 
e. Minimum rest periods required by applicable legislation.
f. The total workload must not exceed 8 hours per day and 44 hours per week, as established in Article 7, item XIII, of the CLT. To comply, this policy must be made available to interested parties and must be internally disseminated annually for the awareness of all employees.
Note: Brazilian legislation allows the work of individuals aged 14 to 18 as apprentices, as described in Article 402 of the Consolidation of Labor Laws (CLT). Child labor will not be tolerated, except in cases permitted by law, in accordance with ILO Convention 182. (CSRC 4.1.2; 6.1.1; 6.1.2; 6.1.3)</t>
  </si>
  <si>
    <t>The producer must ensure, at a minimum, the payment of the minimum wage established in Brazil (CLT Art. 76) or the amount defined in sectoral agreements, whichever is higher, in accordance with ILO Conventions No. 26 and 131.
The wage should gradually be adjusted towards a living wage, as described in the link: Salário Digno Brasil - CEBRAP. (access: https://www.cebrap.org.br/salario-digno-brasil/)
(CSRC 6.2.1)</t>
  </si>
  <si>
    <t>The employer must ensure, at a minimum, the payment of the current minimum wage in Brazil. Additionally, the wage should be gradually adjusted to approach a living wage.</t>
  </si>
  <si>
    <t>The producer must ensure that both permanent and seasonal workers, regardless of whether they are paid monthly or by production, receive the same benefits.</t>
  </si>
  <si>
    <t>The producer must ensure that all workers have the right to the same benefits, such as housing, food, transportation, hygiene, access to potable water, among others.
For compliance, the following will be verified: 
a. Payment records. 
b. Conducting interviews.
(CSRC 6.2.2)</t>
  </si>
  <si>
    <t>There are clean and accessible sanitary and handwashing facilities sufficient for all employees, including field staff.</t>
  </si>
  <si>
    <t>To meet the requirement, at least clean and accessible sanitary facilities and handwashing stations must be provided for workers, including field teams.
(CSRC 6.4.2)</t>
  </si>
  <si>
    <t>The producer must ensure that all employees are properly hired in accordance with the law and must ensure that the contract is respected.</t>
  </si>
  <si>
    <t>Records and documents must be available to prove that employees have enjoyed their rights.
This right must be communicated through policies or other appropriate means.
(CSRC 6.3.3)</t>
  </si>
  <si>
    <t>Housing and accommodations provided to employees must offer comfort and safety.</t>
  </si>
  <si>
    <t>To meet this criterion, the houses and accommodations provided must meet at least the following criteria: 
a. The dwellings must be clean and hygienic. 
b. They must meet all the basic needs of the residents. 
c. They must offer safety and comfort to the residents. 
d. They must offer privacy to the residents. 
e. They must be built with durable materials that protect against weather and pollution. 
(CSRC 6.5.1)</t>
  </si>
  <si>
    <t>In accordance with applicable legislation, a risk management plan for rural work must be in place. This plan must outline all job functions and tasks, describe the associated risks, and specify the precautions employees must take. Additionally, it should detail the individual and collective protection equipment required, if necessary.
(CSRC 6.6.1)</t>
  </si>
  <si>
    <t>To meet this criterion, work areas must be monitored for safety, cleanliness, organization, key points, exposed moving parts, areas with fall hazards, work at heights, confined spaces, exposed electrical parts, and identified risks must be minimized. 
(CSRC 6.6.1)</t>
  </si>
  <si>
    <t>Management must demonstrate that its employees are capable of carrying out their duties and tasks. To achieve this, the effectiveness of the training and courses provided to employees must be evaluated. This evaluation must be conducted at least one month after the training to effectively assess whether the training has had the desired impact.
(CSRC 1.4.2; 6.6.2)</t>
  </si>
  <si>
    <t>Management must be aware of the results obtained through employee training. This critical analysis should be based on training certificates, records, and evaluations of the effectiveness of the training. The level of compliance with the training plan established in the first year should also be assessed, and this critical analysis should be properly documented.
(CSRC 1.4.2; 6.6.2)</t>
  </si>
  <si>
    <t>The products listed on the GCP Phase-out must be avoided, and mechanisms for substituting these molecules should be established. To meet this criterion, it is necessary to demonstrate a reduction in the use of these products over the years, aiming for their complete elimination by the year 2030.
(CSRC 9.3.2)</t>
  </si>
  <si>
    <t>The pesticides on the GCP Phase-out List should be avoided in coffee production.</t>
  </si>
  <si>
    <t>Upon joining the ECO by Expocacer, the producer and a designated team must undergo training provided by EXPOCACER on:
a) The Ser Sustentável program.
b) Good Management Practices and corporate governance.
(CSRC 1.1.1)</t>
  </si>
  <si>
    <t>Producers must be aware of how the ECO by Expocacer works and agree to follow all the procedures set out therein.</t>
  </si>
  <si>
    <t>Training in property management within the ECO by Expocacer.</t>
  </si>
  <si>
    <t>Producers must submit a declaration of adherence to the ECO by Expocacer to EXPOCACER.
(CSRC 1.1.1)</t>
  </si>
  <si>
    <t>The producer performs a self-assessment of the criteria outlined in the ECO by Expocacer.</t>
  </si>
  <si>
    <t>Management must conduct a survey of all training and qualification needs required for employees to perform their activities correctly and safely. This survey should cover at least the following areas:
a. Training in machinery operation (e.g., tractors, chainsaws, processing equipment).
b. Training in the handling and application of agrochemicals.
c. Correct use of personal protective equipment (PPE).
d. First aid.
e. ECO by Expocacer (annual).
f. Good agricultural practices, coffee harvesting, and processing.
g. Traceability.
h. Grace and re-entry periods (importance and control methods).
i. Child labor (ILO Conventions 138 and 182).
j. Forced labor (ILO Conventions 29 and 105).
k. No deforestation.
The frequency of these courses must comply with the minimum periodicity according to current applicable legislation, not exceeding 3 years. Training for specific requirements, such as pressure vessels, working at heights, and confined spaces, must also adhere to current legislation.
(CSRC 1.4.2)</t>
  </si>
  <si>
    <t>ECO by Expocacer</t>
  </si>
  <si>
    <t xml:space="preserve">ECO by Expocacer </t>
  </si>
  <si>
    <t xml:space="preserve">              The ECO by Expocacer is an initiative of the Cooperativa dos Cafeicultores do Cerrado - EXPOCACER which aims to ensure that all parties involved in this certification scheme are aligned with the fundamental principles of an economically profitable, socially conscious and environmentally sustainable coffee sector.
               By focusing on the fundamental pillars of sustainability - social, environmental and economic - it provides interested parties with a guarantee that properties whose coffee bears the ECO by Expocacer seal are in possession of a traceable, responsible product that values human beings and is produced in a way that protects and cares for the environment.
               This is a protocol that is based on the criteria and mechanisms established in the Equivalence Mechanism of the Global Coffee Platform. In this way, farms that decide to become certified under the Ser Sustentável Protocol are establishing a firm agreement with sustainability by abolishing all the unacceptable practices established in this protocol, and by constantly seeking to improve their systems and processes.</t>
  </si>
  <si>
    <t xml:space="preserve">               The aim of this protocol is to promote a coffee among EXPOCACER's members that reflects a vision of a much more sustainable future: economically sustainable, guaranteeing prosperity for coffee producers, socially respectful, guaranteeing a decent and safe working environment for its employees, and environmentally responsible, conserving nature, preventing deforestation, pollution and illegal hunting.
               To this end, through the criteria and standards defined in this protocol, and regular audits, EXPOCACER will promote an in-depth analysis of the properties and their management, with the clear aim of continuous improvement and the abolition of unacceptable practices.
               Thus, the ECO by Expocacer establishes a clear system for measuring compliance with its criteria, promoting credibility and clarity in the results achieved.</t>
  </si>
  <si>
    <t xml:space="preserve">The evidence shows that the criteria have been met as required by the ECO by Expocacer.			</t>
  </si>
  <si>
    <t xml:space="preserve">This is a deviation or partial non-compliance with a criterion of the ECO by Expocacer. It is an isolated incident that does not reflect a systemic management problem and does not affect the integrity of the property's management system.							</t>
  </si>
  <si>
    <t xml:space="preserve">Critical non-conformities represent non-compliance with the requirements criteria, which is considered unacceptable as it directly violates the fundamental principles of the ECO by Expocacer. This type of non-conformity carries the penalty of immediate loss of the certificate.				</t>
  </si>
  <si>
    <t>All employees must be registered in accordance with applicable legislation. Clear and detailed contracts must be signed, including at least the following items:
a. Job role and responsibilities.
b. Work location.
c. Working hours.
d. Pay rate and calculation method.
e. Overtime pay rate.
f. Minimum payment frequency.
g. Deductions and financial benefits.
h. Vacation and other social benefits in accordance with applicable legislation.
The owner must keep available proof demonstrating compliance with all points agreed upon in the contract.
(CSRC 6.3.1)</t>
  </si>
  <si>
    <t>Management must demonstrate awareness of all applicable legislation by presenting a document that lists and tracks compliance with these laws. Examples of applicable laws include labor laws, occupational safety regulations (Regulatory Standards - NR), environmental laws, tax legislation, and commercial legislation.
Evidence of compliance can be documented in a spreadsheet with the following fields:
a) Description of the applicable law.
b) Current compliance status (yes or no).
c) Description of evidence of compliance.
d) Compliance plan (if not compliant).
e) Person responsible for implementing the action.
f) Date for implementing the action.
g) Date of last verification.
h) Use Serasa Experian system to verify the legal area.
This requirement will be assessed before internal and external audits to ensure its relevance and up-to-date status. It will be reviewed in both audits to confirm its applicability. To ensure compliance, it is essential to record the date of the last verification and identify the person responsible for it.
(CSRC 3.1.1)</t>
  </si>
  <si>
    <t>Waste water should be analysed at least once a year before disposal or reuse.</t>
  </si>
  <si>
    <t>ROOT CAUSE OF NON-CONFORMITY:</t>
  </si>
  <si>
    <t>CORRECTION:</t>
  </si>
  <si>
    <t>NON-CONFORMITY STATUS:</t>
  </si>
  <si>
    <t>CORRECTIVE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</si>
</sst>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rgb="FF000000"/>
      <name val="Calibri"/>
    </font>
    <font>
      <b/>
      <sz val="12"/>
      <color rgb="FF000000"/>
      <name val="Calibri"/>
      <family val="2"/>
    </font>
    <font>
      <sz val="11"/>
      <name val="Calibri"/>
      <family val="2"/>
    </font>
    <font>
      <sz val="12"/>
      <name val="Calibri"/>
      <family val="2"/>
    </font>
    <font>
      <b/>
      <sz val="12"/>
      <color rgb="FFCC4125"/>
      <name val="Calibri"/>
      <family val="2"/>
    </font>
    <font>
      <b/>
      <sz val="11"/>
      <color rgb="FFFFFFFF"/>
      <name val="Century Gothic"/>
      <family val="2"/>
    </font>
    <font>
      <b/>
      <sz val="36"/>
      <color theme="9" tint="-0.249977111117893"/>
      <name val="Century Gothic"/>
      <family val="2"/>
    </font>
    <font>
      <sz val="12"/>
      <name val="Calibri"/>
      <family val="2"/>
    </font>
    <font>
      <b/>
      <sz val="12"/>
      <color theme="0"/>
      <name val="Calibri"/>
      <family val="2"/>
    </font>
    <font>
      <sz val="11"/>
      <color rgb="FF000000"/>
      <name val="Calibri"/>
      <family val="2"/>
    </font>
    <font>
      <b/>
      <sz val="12"/>
      <color theme="9" tint="-0.249977111117893"/>
      <name val="Calibri"/>
      <family val="2"/>
    </font>
    <font>
      <sz val="12"/>
      <color theme="9" tint="-0.249977111117893"/>
      <name val="Calibri"/>
      <family val="2"/>
    </font>
    <font>
      <sz val="11"/>
      <color theme="9" tint="-0.249977111117893"/>
      <name val="Calibri"/>
      <family val="2"/>
    </font>
    <font>
      <sz val="11"/>
      <color theme="0"/>
      <name val="Arial Narrow"/>
      <family val="2"/>
    </font>
    <font>
      <sz val="12"/>
      <color rgb="FF000000"/>
      <name val="Arial Narrow"/>
      <family val="2"/>
    </font>
    <font>
      <b/>
      <sz val="12"/>
      <color theme="0"/>
      <name val="Arial Narrow"/>
      <family val="2"/>
    </font>
    <font>
      <i/>
      <sz val="14"/>
      <color rgb="FF000000"/>
      <name val="Calibri"/>
      <family val="2"/>
    </font>
    <font>
      <b/>
      <sz val="14"/>
      <color rgb="FF000000"/>
      <name val="Arial"/>
      <family val="2"/>
    </font>
    <font>
      <sz val="11"/>
      <color rgb="FF000000"/>
      <name val="Calibri"/>
      <family val="2"/>
    </font>
    <font>
      <sz val="12"/>
      <color rgb="FF000000"/>
      <name val="Arial"/>
      <family val="2"/>
    </font>
    <font>
      <b/>
      <sz val="36"/>
      <color rgb="FF669900"/>
      <name val="Century Gothic"/>
      <family val="2"/>
    </font>
    <font>
      <b/>
      <sz val="10"/>
      <color theme="0"/>
      <name val="Arial Narrow"/>
      <family val="2"/>
    </font>
    <font>
      <b/>
      <sz val="12"/>
      <color rgb="FF000000"/>
      <name val="Calibri"/>
      <family val="2"/>
    </font>
    <font>
      <sz val="8"/>
      <name val="Calibri"/>
      <family val="2"/>
    </font>
    <font>
      <sz val="10"/>
      <color rgb="FF000000"/>
      <name val="Arial Narrow"/>
      <family val="2"/>
    </font>
    <font>
      <b/>
      <sz val="8"/>
      <color theme="0"/>
      <name val="Arial Narrow"/>
      <family val="2"/>
    </font>
    <font>
      <b/>
      <sz val="11"/>
      <color rgb="FFFFFFFF"/>
      <name val="Century Gothic"/>
      <family val="2"/>
    </font>
    <font>
      <b/>
      <sz val="12"/>
      <color rgb="FFCC4125"/>
      <name val="Calibri"/>
      <family val="2"/>
    </font>
    <font>
      <sz val="9"/>
      <color rgb="FF000000"/>
      <name val="Calibri"/>
      <family val="2"/>
    </font>
    <font>
      <b/>
      <sz val="12"/>
      <name val="Calibri"/>
      <family val="2"/>
    </font>
    <font>
      <b/>
      <sz val="12"/>
      <color rgb="FFFFFFFF"/>
      <name val="Calibri"/>
      <family val="2"/>
    </font>
    <font>
      <i/>
      <sz val="10"/>
      <color theme="0"/>
      <name val="Arial"/>
      <family val="2"/>
    </font>
    <font>
      <i/>
      <sz val="11"/>
      <color theme="0"/>
      <name val="Calibri"/>
      <family val="2"/>
    </font>
    <font>
      <sz val="8"/>
      <color rgb="FF000000"/>
      <name val="Arial Narrow"/>
      <family val="2"/>
    </font>
    <font>
      <b/>
      <sz val="10"/>
      <color rgb="FF000000"/>
      <name val="Arial Narrow"/>
      <family val="2"/>
    </font>
  </fonts>
  <fills count="28">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FFD966"/>
        <bgColor rgb="FFFFD966"/>
      </patternFill>
    </fill>
    <fill>
      <patternFill patternType="solid">
        <fgColor rgb="FFF6B26B"/>
        <bgColor rgb="FFF6B26B"/>
      </patternFill>
    </fill>
    <fill>
      <patternFill patternType="solid">
        <fgColor rgb="FFCC0000"/>
        <bgColor rgb="FFCC000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theme="9" tint="-0.249977111117893"/>
        <bgColor indexed="64"/>
      </patternFill>
    </fill>
    <fill>
      <patternFill patternType="solid">
        <fgColor theme="9" tint="-0.249977111117893"/>
        <bgColor rgb="FFCC4125"/>
      </patternFill>
    </fill>
    <fill>
      <patternFill patternType="solid">
        <fgColor theme="0"/>
        <bgColor rgb="FFEFEFEF"/>
      </patternFill>
    </fill>
    <fill>
      <patternFill patternType="solid">
        <fgColor theme="0"/>
        <bgColor rgb="FFFFFFFF"/>
      </patternFill>
    </fill>
    <fill>
      <patternFill patternType="solid">
        <fgColor theme="0"/>
        <bgColor rgb="FFF3F3F3"/>
      </patternFill>
    </fill>
    <fill>
      <patternFill patternType="solid">
        <fgColor theme="0"/>
        <bgColor indexed="64"/>
      </patternFill>
    </fill>
    <fill>
      <patternFill patternType="solid">
        <fgColor rgb="FF669900"/>
        <bgColor rgb="FFA61C00"/>
      </patternFill>
    </fill>
    <fill>
      <patternFill patternType="solid">
        <fgColor rgb="FF669900"/>
        <bgColor indexed="64"/>
      </patternFill>
    </fill>
    <fill>
      <patternFill patternType="solid">
        <fgColor rgb="FF669900"/>
        <bgColor rgb="FFE06666"/>
      </patternFill>
    </fill>
    <fill>
      <patternFill patternType="solid">
        <fgColor theme="0"/>
        <bgColor rgb="FFCC4125"/>
      </patternFill>
    </fill>
    <fill>
      <patternFill patternType="solid">
        <fgColor rgb="FF669900"/>
        <bgColor rgb="FFCC4125"/>
      </patternFill>
    </fill>
    <fill>
      <patternFill patternType="solid">
        <fgColor theme="0"/>
        <bgColor rgb="FFCC0000"/>
      </patternFill>
    </fill>
    <fill>
      <patternFill patternType="solid">
        <fgColor theme="0"/>
        <bgColor rgb="FFA61C00"/>
      </patternFill>
    </fill>
    <fill>
      <patternFill patternType="solid">
        <fgColor rgb="FFFF0000"/>
        <bgColor rgb="FFFFFFFF"/>
      </patternFill>
    </fill>
    <fill>
      <patternFill patternType="solid">
        <fgColor rgb="FFFF0000"/>
        <bgColor rgb="FFF3F3F3"/>
      </patternFill>
    </fill>
    <fill>
      <patternFill patternType="solid">
        <fgColor rgb="FFFF0000"/>
        <bgColor indexed="64"/>
      </patternFill>
    </fill>
    <fill>
      <patternFill patternType="solid">
        <fgColor rgb="FFFF0000"/>
        <bgColor rgb="FFEFEFE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8" fillId="0" borderId="0" applyFont="0" applyFill="0" applyBorder="0" applyAlignment="0" applyProtection="0"/>
  </cellStyleXfs>
  <cellXfs count="120">
    <xf numFmtId="0" fontId="0" fillId="0" borderId="0" xfId="0"/>
    <xf numFmtId="0" fontId="3" fillId="0" borderId="0" xfId="0" applyFont="1"/>
    <xf numFmtId="0" fontId="1" fillId="3" borderId="4" xfId="0" applyFont="1" applyFill="1" applyBorder="1" applyAlignment="1">
      <alignment horizontal="center" vertical="center"/>
    </xf>
    <xf numFmtId="0" fontId="4" fillId="0" borderId="0" xfId="0" applyFont="1"/>
    <xf numFmtId="0" fontId="3" fillId="0" borderId="0" xfId="0" applyFont="1" applyAlignment="1">
      <alignment wrapText="1"/>
    </xf>
    <xf numFmtId="0" fontId="2" fillId="0" borderId="4" xfId="0" applyFont="1" applyBorder="1" applyAlignment="1">
      <alignment horizontal="center"/>
    </xf>
    <xf numFmtId="0" fontId="3" fillId="0" borderId="0" xfId="0" applyFont="1" applyAlignment="1">
      <alignment vertical="center" wrapText="1"/>
    </xf>
    <xf numFmtId="0" fontId="5" fillId="12" borderId="4" xfId="0" applyFont="1" applyFill="1" applyBorder="1"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4" fillId="0" borderId="0" xfId="0" applyFont="1" applyAlignment="1">
      <alignment horizontal="left" vertical="center"/>
    </xf>
    <xf numFmtId="0" fontId="14" fillId="13" borderId="5" xfId="0" applyFont="1" applyFill="1" applyBorder="1" applyAlignment="1">
      <alignment horizontal="left" vertical="center" wrapText="1"/>
    </xf>
    <xf numFmtId="0" fontId="14" fillId="14" borderId="5" xfId="0" applyFont="1" applyFill="1" applyBorder="1" applyAlignment="1">
      <alignment horizontal="left" vertical="center" wrapText="1"/>
    </xf>
    <xf numFmtId="0" fontId="14" fillId="15" borderId="5" xfId="0" applyFont="1" applyFill="1" applyBorder="1" applyAlignment="1">
      <alignment horizontal="left" vertical="center" wrapText="1"/>
    </xf>
    <xf numFmtId="0" fontId="17" fillId="0" borderId="0" xfId="0" applyFont="1" applyAlignment="1">
      <alignment vertical="center"/>
    </xf>
    <xf numFmtId="0" fontId="0" fillId="18" borderId="0" xfId="0" applyFill="1"/>
    <xf numFmtId="0" fontId="9" fillId="0" borderId="0" xfId="0" applyFont="1" applyAlignment="1">
      <alignment horizontal="left" vertical="center"/>
    </xf>
    <xf numFmtId="0" fontId="14" fillId="0" borderId="5" xfId="0" applyFont="1" applyBorder="1" applyAlignment="1">
      <alignment horizontal="left" vertical="center"/>
    </xf>
    <xf numFmtId="0" fontId="14" fillId="13" borderId="5" xfId="0" applyFont="1" applyFill="1" applyBorder="1" applyAlignment="1">
      <alignment horizontal="center" vertical="center"/>
    </xf>
    <xf numFmtId="0" fontId="14" fillId="14" borderId="5" xfId="0" applyFont="1" applyFill="1" applyBorder="1" applyAlignment="1">
      <alignment horizontal="center" vertical="center"/>
    </xf>
    <xf numFmtId="0" fontId="14" fillId="2" borderId="5" xfId="0" applyFont="1" applyFill="1" applyBorder="1" applyAlignment="1">
      <alignment horizontal="center" vertical="center"/>
    </xf>
    <xf numFmtId="0" fontId="14" fillId="15" borderId="5" xfId="0" applyFont="1" applyFill="1" applyBorder="1" applyAlignment="1">
      <alignment horizontal="center" vertical="center"/>
    </xf>
    <xf numFmtId="0" fontId="14" fillId="2" borderId="5" xfId="0" applyFont="1" applyFill="1" applyBorder="1" applyAlignment="1">
      <alignment horizontal="left" vertical="center" wrapText="1"/>
    </xf>
    <xf numFmtId="0" fontId="0" fillId="0" borderId="5" xfId="0" applyBorder="1" applyAlignment="1">
      <alignment horizontal="left" vertical="center"/>
    </xf>
    <xf numFmtId="0" fontId="14" fillId="16" borderId="5" xfId="0" applyFont="1" applyFill="1" applyBorder="1" applyAlignment="1">
      <alignment horizontal="center" vertical="center"/>
    </xf>
    <xf numFmtId="0" fontId="14" fillId="0" borderId="5" xfId="0" applyFont="1" applyBorder="1" applyAlignment="1">
      <alignment horizontal="center" vertical="center"/>
    </xf>
    <xf numFmtId="0" fontId="0" fillId="0" borderId="5" xfId="0" applyBorder="1" applyAlignment="1">
      <alignment horizontal="center" vertical="center"/>
    </xf>
    <xf numFmtId="0" fontId="24" fillId="13" borderId="5" xfId="0" applyFont="1" applyFill="1" applyBorder="1" applyAlignment="1">
      <alignment horizontal="left" vertical="center" wrapText="1"/>
    </xf>
    <xf numFmtId="0" fontId="24" fillId="14" borderId="5" xfId="0" applyFont="1" applyFill="1" applyBorder="1" applyAlignment="1">
      <alignment horizontal="left" vertical="center" wrapText="1"/>
    </xf>
    <xf numFmtId="0" fontId="24" fillId="15" borderId="5" xfId="0" applyFont="1" applyFill="1" applyBorder="1" applyAlignment="1">
      <alignment horizontal="left" vertical="center" wrapText="1"/>
    </xf>
    <xf numFmtId="0" fontId="15" fillId="19" borderId="5" xfId="0" applyFont="1" applyFill="1" applyBorder="1" applyAlignment="1">
      <alignment horizontal="center" vertical="center"/>
    </xf>
    <xf numFmtId="0" fontId="21" fillId="19" borderId="5" xfId="0" applyFont="1" applyFill="1" applyBorder="1" applyAlignment="1">
      <alignment horizontal="center" vertical="center"/>
    </xf>
    <xf numFmtId="0" fontId="21" fillId="19" borderId="5" xfId="0" applyFont="1" applyFill="1" applyBorder="1" applyAlignment="1">
      <alignment horizontal="center" vertical="center" wrapText="1"/>
    </xf>
    <xf numFmtId="0" fontId="15" fillId="3" borderId="5" xfId="0" applyFont="1" applyFill="1" applyBorder="1" applyAlignment="1">
      <alignment horizontal="center" vertical="center" textRotation="90"/>
    </xf>
    <xf numFmtId="0" fontId="15" fillId="4" borderId="5" xfId="0" applyFont="1" applyFill="1" applyBorder="1" applyAlignment="1">
      <alignment horizontal="center" vertical="center" textRotation="90"/>
    </xf>
    <xf numFmtId="0" fontId="15" fillId="5" borderId="5" xfId="0" applyFont="1" applyFill="1" applyBorder="1" applyAlignment="1">
      <alignment horizontal="center" vertical="center" textRotation="90"/>
    </xf>
    <xf numFmtId="0" fontId="15" fillId="6" borderId="5" xfId="0" applyFont="1" applyFill="1" applyBorder="1" applyAlignment="1">
      <alignment horizontal="center" vertical="center" textRotation="90"/>
    </xf>
    <xf numFmtId="0" fontId="22" fillId="4" borderId="4" xfId="0" applyFont="1" applyFill="1" applyBorder="1" applyAlignment="1">
      <alignment horizontal="center" vertical="center"/>
    </xf>
    <xf numFmtId="0" fontId="22" fillId="5" borderId="4" xfId="0" applyFont="1" applyFill="1" applyBorder="1" applyAlignment="1">
      <alignment horizontal="center" vertical="center"/>
    </xf>
    <xf numFmtId="0" fontId="22" fillId="6" borderId="4" xfId="0" applyFont="1" applyFill="1" applyBorder="1" applyAlignment="1">
      <alignment horizontal="center" vertical="center"/>
    </xf>
    <xf numFmtId="0" fontId="2" fillId="16" borderId="4" xfId="0" applyFont="1" applyFill="1" applyBorder="1" applyAlignment="1">
      <alignment horizontal="center"/>
    </xf>
    <xf numFmtId="0" fontId="8" fillId="18" borderId="5" xfId="0" applyFont="1" applyFill="1" applyBorder="1" applyAlignment="1">
      <alignment horizontal="right"/>
    </xf>
    <xf numFmtId="0" fontId="26" fillId="21" borderId="4" xfId="0" applyFont="1" applyFill="1" applyBorder="1" applyAlignment="1">
      <alignment horizontal="left"/>
    </xf>
    <xf numFmtId="0" fontId="9" fillId="0" borderId="0" xfId="0" applyFont="1" applyAlignment="1">
      <alignment horizontal="center" vertical="center"/>
    </xf>
    <xf numFmtId="0" fontId="27" fillId="0" borderId="0" xfId="0" applyFont="1"/>
    <xf numFmtId="0" fontId="26" fillId="21" borderId="1" xfId="0" applyFont="1" applyFill="1" applyBorder="1" applyAlignment="1">
      <alignment horizontal="left"/>
    </xf>
    <xf numFmtId="9" fontId="7" fillId="0" borderId="5" xfId="1" applyFont="1" applyBorder="1" applyAlignment="1">
      <alignment horizontal="center"/>
    </xf>
    <xf numFmtId="0" fontId="26" fillId="21" borderId="4" xfId="0" applyFont="1" applyFill="1" applyBorder="1" applyAlignment="1">
      <alignment horizontal="center"/>
    </xf>
    <xf numFmtId="0" fontId="22" fillId="22" borderId="0" xfId="0" applyFont="1" applyFill="1" applyAlignment="1">
      <alignment horizontal="center" vertical="center"/>
    </xf>
    <xf numFmtId="9" fontId="7" fillId="16" borderId="0" xfId="1" applyFont="1" applyFill="1" applyBorder="1" applyAlignment="1">
      <alignment horizontal="center"/>
    </xf>
    <xf numFmtId="0" fontId="4" fillId="16" borderId="0" xfId="0" applyFont="1" applyFill="1"/>
    <xf numFmtId="0" fontId="5" fillId="21" borderId="1" xfId="0" applyFont="1" applyFill="1" applyBorder="1" applyAlignment="1">
      <alignment horizontal="center"/>
    </xf>
    <xf numFmtId="0" fontId="1" fillId="3" borderId="5" xfId="0" applyFont="1" applyFill="1" applyBorder="1" applyAlignment="1">
      <alignment horizontal="center" vertical="center"/>
    </xf>
    <xf numFmtId="0" fontId="22" fillId="4" borderId="5" xfId="0" applyFont="1" applyFill="1" applyBorder="1" applyAlignment="1">
      <alignment horizontal="center" vertical="center"/>
    </xf>
    <xf numFmtId="0" fontId="22" fillId="5" borderId="5" xfId="0" applyFont="1" applyFill="1" applyBorder="1" applyAlignment="1">
      <alignment horizontal="center" vertical="center"/>
    </xf>
    <xf numFmtId="0" fontId="28" fillId="0" borderId="0" xfId="0" applyFont="1"/>
    <xf numFmtId="0" fontId="2" fillId="23" borderId="0" xfId="0" applyFont="1" applyFill="1"/>
    <xf numFmtId="0" fontId="0" fillId="16" borderId="0" xfId="0" applyFill="1"/>
    <xf numFmtId="0" fontId="29" fillId="7" borderId="4" xfId="0" applyFont="1" applyFill="1" applyBorder="1" applyAlignment="1">
      <alignment vertical="center" wrapText="1"/>
    </xf>
    <xf numFmtId="0" fontId="29" fillId="8" borderId="4" xfId="0" applyFont="1" applyFill="1" applyBorder="1" applyAlignment="1">
      <alignment vertical="center" wrapText="1"/>
    </xf>
    <xf numFmtId="0" fontId="30" fillId="10" borderId="4" xfId="0" applyFont="1" applyFill="1" applyBorder="1" applyAlignment="1">
      <alignment vertical="center" wrapText="1"/>
    </xf>
    <xf numFmtId="0" fontId="29" fillId="9" borderId="4" xfId="0" applyFont="1" applyFill="1" applyBorder="1" applyAlignment="1">
      <alignment vertical="center" wrapText="1"/>
    </xf>
    <xf numFmtId="0" fontId="33" fillId="15" borderId="5" xfId="0" applyFont="1" applyFill="1" applyBorder="1" applyAlignment="1">
      <alignment horizontal="left" vertical="center" wrapText="1"/>
    </xf>
    <xf numFmtId="0" fontId="24" fillId="2" borderId="5" xfId="0" applyFont="1" applyFill="1" applyBorder="1" applyAlignment="1">
      <alignment vertical="center" wrapText="1"/>
    </xf>
    <xf numFmtId="0" fontId="0" fillId="16" borderId="5" xfId="0" applyFill="1" applyBorder="1" applyAlignment="1">
      <alignment horizontal="left" vertical="center"/>
    </xf>
    <xf numFmtId="0" fontId="0" fillId="16" borderId="5" xfId="0" applyFill="1" applyBorder="1" applyAlignment="1">
      <alignment horizontal="center" vertical="center"/>
    </xf>
    <xf numFmtId="0" fontId="0" fillId="16" borderId="0" xfId="0" applyFill="1" applyAlignment="1">
      <alignment horizontal="left" vertical="center"/>
    </xf>
    <xf numFmtId="0" fontId="14" fillId="16" borderId="5" xfId="0" applyFont="1" applyFill="1" applyBorder="1" applyAlignment="1">
      <alignment horizontal="left" vertical="center"/>
    </xf>
    <xf numFmtId="0" fontId="14" fillId="16" borderId="5" xfId="0" applyFont="1" applyFill="1" applyBorder="1" applyAlignment="1">
      <alignment horizontal="left" vertical="center" wrapText="1"/>
    </xf>
    <xf numFmtId="0" fontId="24" fillId="16" borderId="5" xfId="0" applyFont="1" applyFill="1" applyBorder="1" applyAlignment="1">
      <alignment horizontal="left" vertical="center" wrapText="1"/>
    </xf>
    <xf numFmtId="0" fontId="24" fillId="0" borderId="5" xfId="0" applyFont="1" applyBorder="1" applyAlignment="1">
      <alignment horizontal="left" vertical="center" wrapText="1"/>
    </xf>
    <xf numFmtId="0" fontId="0" fillId="0" borderId="5" xfId="0" applyBorder="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14" fillId="24" borderId="5" xfId="0" applyFont="1" applyFill="1" applyBorder="1" applyAlignment="1">
      <alignment horizontal="left" vertical="center" wrapText="1"/>
    </xf>
    <xf numFmtId="0" fontId="14" fillId="25" borderId="5" xfId="0" applyFont="1" applyFill="1" applyBorder="1" applyAlignment="1">
      <alignment horizontal="left" vertical="center" wrapText="1"/>
    </xf>
    <xf numFmtId="0" fontId="14" fillId="26" borderId="5" xfId="0" applyFont="1" applyFill="1" applyBorder="1" applyAlignment="1">
      <alignment horizontal="left" vertical="center" wrapText="1"/>
    </xf>
    <xf numFmtId="0" fontId="14" fillId="27" borderId="5" xfId="0" applyFont="1" applyFill="1" applyBorder="1" applyAlignment="1">
      <alignment horizontal="left" vertical="center" wrapText="1"/>
    </xf>
    <xf numFmtId="0" fontId="14" fillId="27" borderId="5" xfId="0" applyFont="1" applyFill="1" applyBorder="1" applyAlignment="1">
      <alignment vertical="center" wrapText="1"/>
    </xf>
    <xf numFmtId="0" fontId="24" fillId="25" borderId="5" xfId="0" applyFont="1" applyFill="1" applyBorder="1" applyAlignment="1">
      <alignment vertical="center" wrapText="1"/>
    </xf>
    <xf numFmtId="0" fontId="14" fillId="24" borderId="5" xfId="0" applyFont="1" applyFill="1" applyBorder="1" applyAlignment="1">
      <alignment horizontal="center" vertical="center" wrapText="1"/>
    </xf>
    <xf numFmtId="0" fontId="15" fillId="19" borderId="9" xfId="0" applyFont="1" applyFill="1" applyBorder="1" applyAlignment="1">
      <alignment vertical="center" wrapText="1"/>
    </xf>
    <xf numFmtId="0" fontId="15" fillId="19" borderId="10" xfId="0" applyFont="1" applyFill="1" applyBorder="1" applyAlignment="1">
      <alignment vertical="center" wrapText="1"/>
    </xf>
    <xf numFmtId="0" fontId="0" fillId="18" borderId="5" xfId="0" applyFill="1" applyBorder="1" applyAlignment="1">
      <alignment horizontal="left" vertical="center"/>
    </xf>
    <xf numFmtId="0" fontId="0" fillId="0" borderId="0" xfId="0" applyAlignment="1">
      <alignment horizontal="center"/>
    </xf>
    <xf numFmtId="0" fontId="32" fillId="18" borderId="0" xfId="0" applyFont="1" applyFill="1" applyAlignment="1">
      <alignment horizontal="left"/>
    </xf>
    <xf numFmtId="0" fontId="2" fillId="17" borderId="0" xfId="0" applyFont="1" applyFill="1"/>
    <xf numFmtId="0" fontId="0" fillId="18" borderId="0" xfId="0" applyFill="1"/>
    <xf numFmtId="0" fontId="19" fillId="0" borderId="0" xfId="0" applyFont="1" applyAlignment="1">
      <alignment horizontal="left" vertical="center" wrapText="1"/>
    </xf>
    <xf numFmtId="0" fontId="17" fillId="0" borderId="0" xfId="0" applyFont="1" applyAlignment="1">
      <alignment horizontal="left" vertical="center"/>
    </xf>
    <xf numFmtId="0" fontId="20" fillId="0" borderId="0" xfId="0" applyFont="1" applyAlignment="1">
      <alignment horizontal="center" vertical="center" wrapText="1"/>
    </xf>
    <xf numFmtId="0" fontId="7" fillId="0" borderId="0" xfId="0" applyFont="1" applyAlignment="1">
      <alignment vertical="center" wrapText="1"/>
    </xf>
    <xf numFmtId="0" fontId="0" fillId="0" borderId="0" xfId="0"/>
    <xf numFmtId="0" fontId="10" fillId="0" borderId="0" xfId="0" applyFont="1"/>
    <xf numFmtId="0" fontId="12" fillId="0" borderId="0" xfId="0" applyFont="1"/>
    <xf numFmtId="0" fontId="6" fillId="20" borderId="0" xfId="0" applyFont="1" applyFill="1" applyAlignment="1">
      <alignment horizontal="center" vertical="center" wrapText="1"/>
    </xf>
    <xf numFmtId="0" fontId="27" fillId="0" borderId="0" xfId="0" applyFont="1" applyAlignment="1">
      <alignment horizontal="center"/>
    </xf>
    <xf numFmtId="0" fontId="4" fillId="0" borderId="0" xfId="0" applyFont="1" applyAlignment="1">
      <alignment horizontal="center"/>
    </xf>
    <xf numFmtId="0" fontId="7" fillId="0" borderId="1"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xf numFmtId="0" fontId="7" fillId="0" borderId="2" xfId="0" applyFont="1" applyBorder="1" applyAlignment="1">
      <alignment vertical="center" wrapText="1"/>
    </xf>
    <xf numFmtId="0" fontId="7" fillId="0" borderId="3" xfId="0" applyFont="1" applyBorder="1" applyAlignment="1">
      <alignment vertical="center" wrapText="1"/>
    </xf>
    <xf numFmtId="0" fontId="5" fillId="12" borderId="1" xfId="0" applyFont="1" applyFill="1" applyBorder="1" applyAlignment="1">
      <alignment horizontal="center"/>
    </xf>
    <xf numFmtId="0" fontId="2" fillId="11" borderId="2" xfId="0" applyFont="1" applyFill="1" applyBorder="1"/>
    <xf numFmtId="0" fontId="2" fillId="11" borderId="3" xfId="0" applyFont="1" applyFill="1" applyBorder="1"/>
    <xf numFmtId="0" fontId="16" fillId="0" borderId="0" xfId="0" applyFont="1"/>
    <xf numFmtId="0" fontId="3" fillId="0" borderId="0" xfId="0" applyFont="1" applyAlignment="1">
      <alignment vertical="center" wrapText="1"/>
    </xf>
    <xf numFmtId="0" fontId="7" fillId="0" borderId="0" xfId="0" applyFont="1" applyAlignment="1">
      <alignment wrapText="1"/>
    </xf>
    <xf numFmtId="0" fontId="6" fillId="20" borderId="0" xfId="0" applyFont="1" applyFill="1" applyAlignment="1">
      <alignment horizontal="center" vertical="center"/>
    </xf>
    <xf numFmtId="0" fontId="11" fillId="0" borderId="6" xfId="0" applyFont="1" applyBorder="1" applyProtection="1">
      <protection locked="0"/>
    </xf>
    <xf numFmtId="0" fontId="11" fillId="0" borderId="7" xfId="0" applyFont="1" applyBorder="1" applyProtection="1">
      <protection locked="0"/>
    </xf>
    <xf numFmtId="0" fontId="11" fillId="0" borderId="8" xfId="0" applyFont="1" applyBorder="1" applyProtection="1">
      <protection locked="0"/>
    </xf>
    <xf numFmtId="0" fontId="11" fillId="0" borderId="5" xfId="0" applyFont="1" applyBorder="1" applyProtection="1">
      <protection locked="0"/>
    </xf>
    <xf numFmtId="0" fontId="15" fillId="19" borderId="5" xfId="0" applyFont="1" applyFill="1" applyBorder="1" applyAlignment="1">
      <alignment horizontal="center" vertical="center" wrapText="1"/>
    </xf>
    <xf numFmtId="0" fontId="15" fillId="19" borderId="5" xfId="0" applyFont="1" applyFill="1" applyBorder="1" applyAlignment="1">
      <alignment horizontal="left" vertical="center"/>
    </xf>
    <xf numFmtId="0" fontId="13" fillId="18" borderId="5" xfId="0" applyFont="1" applyFill="1" applyBorder="1"/>
    <xf numFmtId="0" fontId="15" fillId="19" borderId="5" xfId="0" applyFont="1" applyFill="1" applyBorder="1" applyAlignment="1">
      <alignment horizontal="center" vertical="center"/>
    </xf>
  </cellXfs>
  <cellStyles count="2">
    <cellStyle name="Normal" xfId="0" builtinId="0"/>
    <cellStyle name="Porcentagem" xfId="1" builtinId="5"/>
  </cellStyles>
  <dxfs count="54">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numFmt numFmtId="0" formatCode="General"/>
    </dxf>
    <dxf>
      <numFmt numFmtId="0" formatCode="General"/>
    </dxf>
    <dxf>
      <numFmt numFmtId="0" formatCode="General"/>
    </dxf>
    <dxf>
      <numFmt numFmtId="0" formatCode="General"/>
      <border outline="0">
        <left style="thin">
          <color rgb="FF000000"/>
        </left>
      </border>
    </dxf>
    <dxf>
      <fill>
        <patternFill patternType="solid">
          <fgColor rgb="FFCC4125"/>
          <bgColor rgb="FF6699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Relatório-style" pivot="0" count="3" xr9:uid="{00000000-0011-0000-FFFF-FFFF00000000}">
      <tableStyleElement type="headerRow" dxfId="53"/>
      <tableStyleElement type="firstRowStripe" dxfId="52"/>
      <tableStyleElement type="secondRowStripe" dxfId="51"/>
    </tableStyle>
  </tableStyles>
  <colors>
    <mruColors>
      <color rgb="FF669900"/>
      <color rgb="FF00808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773209</xdr:colOff>
      <xdr:row>10</xdr:row>
      <xdr:rowOff>11206</xdr:rowOff>
    </xdr:from>
    <xdr:to>
      <xdr:col>7</xdr:col>
      <xdr:colOff>247653</xdr:colOff>
      <xdr:row>11</xdr:row>
      <xdr:rowOff>55746</xdr:rowOff>
    </xdr:to>
    <xdr:pic>
      <xdr:nvPicPr>
        <xdr:cNvPr id="2" name="Imagem 1">
          <a:extLst>
            <a:ext uri="{FF2B5EF4-FFF2-40B4-BE49-F238E27FC236}">
              <a16:creationId xmlns:a16="http://schemas.microsoft.com/office/drawing/2014/main" id="{2719CD46-67E3-4B93-B84E-5FBB600E9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5915" y="8919882"/>
          <a:ext cx="1401856" cy="791749"/>
        </a:xfrm>
        <a:prstGeom prst="rect">
          <a:avLst/>
        </a:prstGeom>
      </xdr:spPr>
    </xdr:pic>
    <xdr:clientData/>
  </xdr:twoCellAnchor>
  <xdr:twoCellAnchor editAs="oneCell">
    <xdr:from>
      <xdr:col>3</xdr:col>
      <xdr:colOff>69627</xdr:colOff>
      <xdr:row>9</xdr:row>
      <xdr:rowOff>2061880</xdr:rowOff>
    </xdr:from>
    <xdr:to>
      <xdr:col>5</xdr:col>
      <xdr:colOff>590608</xdr:colOff>
      <xdr:row>12</xdr:row>
      <xdr:rowOff>0</xdr:rowOff>
    </xdr:to>
    <xdr:pic>
      <xdr:nvPicPr>
        <xdr:cNvPr id="5" name="Imagem 4">
          <a:extLst>
            <a:ext uri="{FF2B5EF4-FFF2-40B4-BE49-F238E27FC236}">
              <a16:creationId xmlns:a16="http://schemas.microsoft.com/office/drawing/2014/main" id="{3ED4AEDA-9D0B-BB79-89D5-7293BD2BA0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4921" y="8875056"/>
          <a:ext cx="2448393" cy="1008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98463</xdr:colOff>
      <xdr:row>15</xdr:row>
      <xdr:rowOff>142261</xdr:rowOff>
    </xdr:from>
    <xdr:to>
      <xdr:col>7</xdr:col>
      <xdr:colOff>536613</xdr:colOff>
      <xdr:row>17</xdr:row>
      <xdr:rowOff>22523</xdr:rowOff>
    </xdr:to>
    <xdr:pic>
      <xdr:nvPicPr>
        <xdr:cNvPr id="4" name="Imagem 3">
          <a:extLst>
            <a:ext uri="{FF2B5EF4-FFF2-40B4-BE49-F238E27FC236}">
              <a16:creationId xmlns:a16="http://schemas.microsoft.com/office/drawing/2014/main" id="{097EBCA1-8624-4C41-ADCC-E792E56D0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5813" y="5047636"/>
          <a:ext cx="1400175" cy="788947"/>
        </a:xfrm>
        <a:prstGeom prst="rect">
          <a:avLst/>
        </a:prstGeom>
      </xdr:spPr>
    </xdr:pic>
    <xdr:clientData/>
  </xdr:twoCellAnchor>
  <xdr:twoCellAnchor editAs="oneCell">
    <xdr:from>
      <xdr:col>3</xdr:col>
      <xdr:colOff>358586</xdr:colOff>
      <xdr:row>15</xdr:row>
      <xdr:rowOff>201706</xdr:rowOff>
    </xdr:from>
    <xdr:to>
      <xdr:col>5</xdr:col>
      <xdr:colOff>879567</xdr:colOff>
      <xdr:row>17</xdr:row>
      <xdr:rowOff>174923</xdr:rowOff>
    </xdr:to>
    <xdr:pic>
      <xdr:nvPicPr>
        <xdr:cNvPr id="5" name="Imagem 4">
          <a:extLst>
            <a:ext uri="{FF2B5EF4-FFF2-40B4-BE49-F238E27FC236}">
              <a16:creationId xmlns:a16="http://schemas.microsoft.com/office/drawing/2014/main" id="{E2C4FD7E-2A7E-4D76-ADD8-8AD16A55FF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861" y="6221506"/>
          <a:ext cx="2445031" cy="881902"/>
        </a:xfrm>
        <a:prstGeom prst="rect">
          <a:avLst/>
        </a:prstGeom>
      </xdr:spPr>
    </xdr:pic>
    <xdr:clientData/>
  </xdr:twoCellAnchor>
  <xdr:twoCellAnchor editAs="oneCell">
    <xdr:from>
      <xdr:col>0</xdr:col>
      <xdr:colOff>171450</xdr:colOff>
      <xdr:row>0</xdr:row>
      <xdr:rowOff>30481</xdr:rowOff>
    </xdr:from>
    <xdr:to>
      <xdr:col>1</xdr:col>
      <xdr:colOff>834390</xdr:colOff>
      <xdr:row>1</xdr:row>
      <xdr:rowOff>60081</xdr:rowOff>
    </xdr:to>
    <xdr:pic>
      <xdr:nvPicPr>
        <xdr:cNvPr id="7" name="Imagem 6">
          <a:extLst>
            <a:ext uri="{FF2B5EF4-FFF2-40B4-BE49-F238E27FC236}">
              <a16:creationId xmlns:a16="http://schemas.microsoft.com/office/drawing/2014/main" id="{A42873C1-75A2-3A69-6482-FB139F410F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30481"/>
          <a:ext cx="1215390" cy="757310"/>
        </a:xfrm>
        <a:prstGeom prst="rect">
          <a:avLst/>
        </a:prstGeom>
      </xdr:spPr>
    </xdr:pic>
    <xdr:clientData/>
  </xdr:twoCellAnchor>
  <xdr:twoCellAnchor editAs="oneCell">
    <xdr:from>
      <xdr:col>9</xdr:col>
      <xdr:colOff>76200</xdr:colOff>
      <xdr:row>0</xdr:row>
      <xdr:rowOff>0</xdr:rowOff>
    </xdr:from>
    <xdr:to>
      <xdr:col>10</xdr:col>
      <xdr:colOff>304800</xdr:colOff>
      <xdr:row>1</xdr:row>
      <xdr:rowOff>33410</xdr:rowOff>
    </xdr:to>
    <xdr:pic>
      <xdr:nvPicPr>
        <xdr:cNvPr id="8" name="Imagem 7">
          <a:extLst>
            <a:ext uri="{FF2B5EF4-FFF2-40B4-BE49-F238E27FC236}">
              <a16:creationId xmlns:a16="http://schemas.microsoft.com/office/drawing/2014/main" id="{908AB59C-D3B9-4105-869F-557729A1C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86800" y="0"/>
          <a:ext cx="1219200" cy="757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59244</xdr:colOff>
      <xdr:row>25</xdr:row>
      <xdr:rowOff>114300</xdr:rowOff>
    </xdr:from>
    <xdr:to>
      <xdr:col>3</xdr:col>
      <xdr:colOff>60925</xdr:colOff>
      <xdr:row>29</xdr:row>
      <xdr:rowOff>56646</xdr:rowOff>
    </xdr:to>
    <xdr:pic>
      <xdr:nvPicPr>
        <xdr:cNvPr id="2" name="Imagem 1">
          <a:extLst>
            <a:ext uri="{FF2B5EF4-FFF2-40B4-BE49-F238E27FC236}">
              <a16:creationId xmlns:a16="http://schemas.microsoft.com/office/drawing/2014/main" id="{77AA53C8-115B-4E0F-87EC-076D2B4F2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44" y="4257675"/>
          <a:ext cx="1401856" cy="713871"/>
        </a:xfrm>
        <a:prstGeom prst="rect">
          <a:avLst/>
        </a:prstGeom>
      </xdr:spPr>
    </xdr:pic>
    <xdr:clientData/>
  </xdr:twoCellAnchor>
  <xdr:twoCellAnchor editAs="oneCell">
    <xdr:from>
      <xdr:col>0</xdr:col>
      <xdr:colOff>2295525</xdr:colOff>
      <xdr:row>25</xdr:row>
      <xdr:rowOff>112395</xdr:rowOff>
    </xdr:from>
    <xdr:to>
      <xdr:col>2</xdr:col>
      <xdr:colOff>98071</xdr:colOff>
      <xdr:row>29</xdr:row>
      <xdr:rowOff>150382</xdr:rowOff>
    </xdr:to>
    <xdr:pic>
      <xdr:nvPicPr>
        <xdr:cNvPr id="3" name="Imagem 2">
          <a:extLst>
            <a:ext uri="{FF2B5EF4-FFF2-40B4-BE49-F238E27FC236}">
              <a16:creationId xmlns:a16="http://schemas.microsoft.com/office/drawing/2014/main" id="{F8F61290-EF93-4062-8B45-4F59EFB84F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5525" y="4417695"/>
          <a:ext cx="2275486" cy="809512"/>
        </a:xfrm>
        <a:prstGeom prst="rect">
          <a:avLst/>
        </a:prstGeom>
      </xdr:spPr>
    </xdr:pic>
    <xdr:clientData/>
  </xdr:twoCellAnchor>
  <xdr:twoCellAnchor editAs="oneCell">
    <xdr:from>
      <xdr:col>0</xdr:col>
      <xdr:colOff>0</xdr:colOff>
      <xdr:row>0</xdr:row>
      <xdr:rowOff>47625</xdr:rowOff>
    </xdr:from>
    <xdr:to>
      <xdr:col>0</xdr:col>
      <xdr:colOff>1219200</xdr:colOff>
      <xdr:row>3</xdr:row>
      <xdr:rowOff>16265</xdr:rowOff>
    </xdr:to>
    <xdr:pic>
      <xdr:nvPicPr>
        <xdr:cNvPr id="7" name="Imagem 6">
          <a:extLst>
            <a:ext uri="{FF2B5EF4-FFF2-40B4-BE49-F238E27FC236}">
              <a16:creationId xmlns:a16="http://schemas.microsoft.com/office/drawing/2014/main" id="{28E3AC02-1DFF-469B-B95D-893E75A945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7625"/>
          <a:ext cx="1219200" cy="753500"/>
        </a:xfrm>
        <a:prstGeom prst="rect">
          <a:avLst/>
        </a:prstGeom>
      </xdr:spPr>
    </xdr:pic>
    <xdr:clientData/>
  </xdr:twoCellAnchor>
  <xdr:twoCellAnchor editAs="oneCell">
    <xdr:from>
      <xdr:col>4</xdr:col>
      <xdr:colOff>190500</xdr:colOff>
      <xdr:row>0</xdr:row>
      <xdr:rowOff>40005</xdr:rowOff>
    </xdr:from>
    <xdr:to>
      <xdr:col>4</xdr:col>
      <xdr:colOff>1409700</xdr:colOff>
      <xdr:row>3</xdr:row>
      <xdr:rowOff>12455</xdr:rowOff>
    </xdr:to>
    <xdr:pic>
      <xdr:nvPicPr>
        <xdr:cNvPr id="8" name="Imagem 7">
          <a:extLst>
            <a:ext uri="{FF2B5EF4-FFF2-40B4-BE49-F238E27FC236}">
              <a16:creationId xmlns:a16="http://schemas.microsoft.com/office/drawing/2014/main" id="{91220D06-ACE2-49F5-8DA8-2CA28007CE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15225" y="40005"/>
          <a:ext cx="1219200" cy="75159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3:E15" headerRowCount="0">
  <tableColumns count="5">
    <tableColumn id="1" xr3:uid="{00000000-0010-0000-0000-000001000000}" name="Column1" dataDxfId="50"/>
    <tableColumn id="2" xr3:uid="{00000000-0010-0000-0000-000002000000}" name="Column2" dataDxfId="49">
      <calculatedColumnFormula>COUNTIF(Environmental!G:G, "=x")</calculatedColumnFormula>
    </tableColumn>
    <tableColumn id="3" xr3:uid="{00000000-0010-0000-0000-000003000000}" name="Column3" dataDxfId="48">
      <calculatedColumnFormula>COUNTIF(Environmental!H:H, "=x")</calculatedColumnFormula>
    </tableColumn>
    <tableColumn id="4" xr3:uid="{00000000-0010-0000-0000-000004000000}" name="Column4" dataDxfId="47">
      <calculatedColumnFormula>COUNTIF(Environmental!I:I, "=x")</calculatedColumnFormula>
    </tableColumn>
    <tableColumn id="5" xr3:uid="{00000000-0010-0000-0000-000005000000}" name="Column5" dataDxfId="46">
      <calculatedColumnFormula>COUNTIF(Environmental!J:J, "=x")</calculatedColumnFormula>
    </tableColumn>
  </tableColumns>
  <tableStyleInfo name="Relatóri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9C2D-9B5C-48DC-8E81-14AA1131C1CE}">
  <sheetPr>
    <tabColor rgb="FF00B050"/>
    <outlinePr summaryBelow="0" summaryRight="0"/>
  </sheetPr>
  <dimension ref="A1:K12"/>
  <sheetViews>
    <sheetView showGridLines="0" showRowColHeaders="0" zoomScaleNormal="100" workbookViewId="0">
      <selection activeCell="C1" sqref="C1:I1"/>
    </sheetView>
  </sheetViews>
  <sheetFormatPr defaultColWidth="0" defaultRowHeight="15" customHeight="1" zeroHeight="1" x14ac:dyDescent="0.3"/>
  <cols>
    <col min="1" max="1" width="8" customWidth="1"/>
    <col min="2" max="10" width="14.44140625" customWidth="1"/>
    <col min="11" max="11" width="8" customWidth="1"/>
    <col min="12" max="12" width="14.44140625" hidden="1" customWidth="1"/>
    <col min="13" max="16384" width="14.44140625" hidden="1"/>
  </cols>
  <sheetData>
    <row r="1" spans="1:11" ht="58.5" customHeight="1" x14ac:dyDescent="0.3">
      <c r="A1" s="91" t="e" vm="1">
        <v>#VALUE!</v>
      </c>
      <c r="B1" s="91"/>
      <c r="C1" s="91" t="s">
        <v>414</v>
      </c>
      <c r="D1" s="91"/>
      <c r="E1" s="91"/>
      <c r="F1" s="91"/>
      <c r="G1" s="91"/>
      <c r="H1" s="91"/>
      <c r="I1" s="91"/>
      <c r="J1" s="91" t="e" vm="1">
        <v>#VALUE!</v>
      </c>
      <c r="K1" s="91"/>
    </row>
    <row r="2" spans="1:11" ht="18.75" customHeight="1" x14ac:dyDescent="0.3">
      <c r="A2" s="87"/>
      <c r="B2" s="88"/>
      <c r="C2" s="88"/>
      <c r="D2" s="88"/>
      <c r="E2" s="88"/>
      <c r="F2" s="88"/>
      <c r="G2" s="88"/>
      <c r="H2" s="88"/>
      <c r="I2" s="88"/>
      <c r="J2" s="88"/>
      <c r="K2" s="88"/>
    </row>
    <row r="3" spans="1:11" ht="5.25" customHeight="1" x14ac:dyDescent="0.3">
      <c r="A3" s="1"/>
      <c r="B3" s="6"/>
    </row>
    <row r="4" spans="1:11" ht="37.5" customHeight="1" x14ac:dyDescent="0.3">
      <c r="B4" s="90" t="s">
        <v>163</v>
      </c>
      <c r="C4" s="90"/>
      <c r="D4" s="90"/>
      <c r="E4" s="90"/>
      <c r="F4" s="90"/>
      <c r="G4" s="90"/>
      <c r="H4" s="90"/>
      <c r="I4" s="90"/>
      <c r="J4" s="90"/>
      <c r="K4" s="15"/>
    </row>
    <row r="5" spans="1:11" ht="180" customHeight="1" x14ac:dyDescent="0.3">
      <c r="B5" s="89" t="s">
        <v>416</v>
      </c>
      <c r="C5" s="89"/>
      <c r="D5" s="89"/>
      <c r="E5" s="89"/>
      <c r="F5" s="89"/>
      <c r="G5" s="89"/>
      <c r="H5" s="89"/>
      <c r="I5" s="89"/>
      <c r="J5" s="89"/>
    </row>
    <row r="6" spans="1:11" ht="32.25" customHeight="1" x14ac:dyDescent="0.3">
      <c r="B6" s="90" t="s">
        <v>164</v>
      </c>
      <c r="C6" s="90"/>
      <c r="D6" s="90"/>
      <c r="E6" s="90"/>
      <c r="F6" s="90"/>
      <c r="G6" s="90"/>
      <c r="H6" s="90"/>
      <c r="I6" s="90"/>
      <c r="J6" s="90"/>
    </row>
    <row r="7" spans="1:11" ht="162" customHeight="1" x14ac:dyDescent="0.3">
      <c r="B7" s="89" t="s">
        <v>417</v>
      </c>
      <c r="C7" s="89"/>
      <c r="D7" s="89"/>
      <c r="E7" s="89"/>
      <c r="F7" s="89"/>
      <c r="G7" s="89"/>
      <c r="H7" s="89"/>
      <c r="I7" s="89"/>
      <c r="J7" s="89"/>
    </row>
    <row r="8" spans="1:11" ht="15" customHeight="1" x14ac:dyDescent="0.3">
      <c r="B8" s="89"/>
      <c r="C8" s="89"/>
      <c r="D8" s="89"/>
      <c r="E8" s="89"/>
      <c r="F8" s="89"/>
      <c r="G8" s="89"/>
      <c r="H8" s="89"/>
      <c r="I8" s="89"/>
      <c r="J8" s="89"/>
    </row>
    <row r="9" spans="1:11" ht="26.25" customHeight="1" x14ac:dyDescent="0.3">
      <c r="B9" s="90" t="s">
        <v>165</v>
      </c>
      <c r="C9" s="90"/>
      <c r="D9" s="90"/>
      <c r="E9" s="90"/>
      <c r="F9" s="90"/>
      <c r="G9" s="90"/>
      <c r="H9" s="90"/>
      <c r="I9" s="90"/>
      <c r="J9" s="90"/>
    </row>
    <row r="10" spans="1:11" ht="165" customHeight="1" x14ac:dyDescent="0.3">
      <c r="B10" s="89" t="s">
        <v>166</v>
      </c>
      <c r="C10" s="89"/>
      <c r="D10" s="89"/>
      <c r="E10" s="89"/>
      <c r="F10" s="89"/>
      <c r="G10" s="89"/>
      <c r="H10" s="89"/>
      <c r="I10" s="89"/>
      <c r="J10" s="89"/>
    </row>
    <row r="11" spans="1:11" ht="58.5" customHeight="1" x14ac:dyDescent="0.3">
      <c r="A11" s="85"/>
      <c r="B11" s="85"/>
      <c r="C11" s="85"/>
      <c r="D11" s="85"/>
      <c r="E11" s="85"/>
      <c r="F11" s="85"/>
      <c r="G11" s="85"/>
      <c r="H11" s="85"/>
      <c r="I11" s="85"/>
      <c r="J11" s="85"/>
      <c r="K11" s="85"/>
    </row>
    <row r="12" spans="1:11" s="16" customFormat="1" ht="18.75" customHeight="1" x14ac:dyDescent="0.3">
      <c r="A12" s="86" t="s">
        <v>148</v>
      </c>
      <c r="B12" s="86"/>
      <c r="C12" s="86"/>
      <c r="D12" s="86"/>
      <c r="E12" s="86"/>
      <c r="F12" s="86"/>
      <c r="G12" s="86"/>
      <c r="H12" s="86"/>
      <c r="I12" s="86"/>
      <c r="J12" s="86"/>
      <c r="K12" s="86"/>
    </row>
  </sheetData>
  <mergeCells count="13">
    <mergeCell ref="C1:I1"/>
    <mergeCell ref="A1:B1"/>
    <mergeCell ref="J1:K1"/>
    <mergeCell ref="B9:J9"/>
    <mergeCell ref="B10:J10"/>
    <mergeCell ref="A11:K11"/>
    <mergeCell ref="A12:K12"/>
    <mergeCell ref="A2:K2"/>
    <mergeCell ref="B5:J5"/>
    <mergeCell ref="B4:J4"/>
    <mergeCell ref="B6:J6"/>
    <mergeCell ref="B8:J8"/>
    <mergeCell ref="B7:J7"/>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K18"/>
  <sheetViews>
    <sheetView showGridLines="0" showRowColHeaders="0" zoomScaleNormal="100" workbookViewId="0">
      <selection activeCell="C8" sqref="C8:J8"/>
    </sheetView>
  </sheetViews>
  <sheetFormatPr defaultColWidth="0" defaultRowHeight="15" customHeight="1" zeroHeight="1" x14ac:dyDescent="0.3"/>
  <cols>
    <col min="1" max="1" width="8" customWidth="1"/>
    <col min="2" max="2" width="16.33203125" customWidth="1"/>
    <col min="3" max="10" width="14.44140625" customWidth="1"/>
    <col min="11" max="11" width="8" customWidth="1"/>
    <col min="12" max="12" width="14.44140625" hidden="1" customWidth="1"/>
    <col min="13" max="16384" width="14.44140625" hidden="1"/>
  </cols>
  <sheetData>
    <row r="1" spans="1:11" ht="57" customHeight="1" x14ac:dyDescent="0.3">
      <c r="A1" s="96"/>
      <c r="B1" s="96"/>
      <c r="C1" s="91" t="s">
        <v>414</v>
      </c>
      <c r="D1" s="91"/>
      <c r="E1" s="91"/>
      <c r="F1" s="91"/>
      <c r="G1" s="91"/>
      <c r="H1" s="91"/>
      <c r="I1" s="91"/>
      <c r="J1" s="96"/>
      <c r="K1" s="96"/>
    </row>
    <row r="2" spans="1:11" ht="14.4" x14ac:dyDescent="0.3">
      <c r="A2" s="87"/>
      <c r="B2" s="88"/>
      <c r="C2" s="88"/>
      <c r="D2" s="88"/>
      <c r="E2" s="88"/>
      <c r="F2" s="88"/>
      <c r="G2" s="88"/>
      <c r="H2" s="88"/>
      <c r="I2" s="88"/>
      <c r="J2" s="88"/>
      <c r="K2" s="88"/>
    </row>
    <row r="3" spans="1:11" s="58" customFormat="1" ht="21.75" customHeight="1" x14ac:dyDescent="0.3">
      <c r="A3" s="57"/>
      <c r="B3" s="97" t="s">
        <v>152</v>
      </c>
      <c r="C3" s="98"/>
      <c r="D3" s="98"/>
      <c r="E3" s="98"/>
      <c r="F3" s="98"/>
      <c r="G3" s="98"/>
      <c r="H3" s="98"/>
      <c r="I3" s="98"/>
      <c r="J3" s="98"/>
    </row>
    <row r="4" spans="1:11" ht="15.6" x14ac:dyDescent="0.3">
      <c r="A4" s="1"/>
      <c r="B4" s="102" t="s">
        <v>1</v>
      </c>
      <c r="C4" s="93"/>
      <c r="D4" s="93"/>
      <c r="E4" s="93"/>
      <c r="F4" s="93"/>
      <c r="G4" s="93"/>
      <c r="H4" s="1"/>
    </row>
    <row r="5" spans="1:11" ht="15.6" x14ac:dyDescent="0.3">
      <c r="A5" s="1"/>
      <c r="B5" s="110" t="s">
        <v>153</v>
      </c>
      <c r="C5" s="93"/>
      <c r="D5" s="93"/>
      <c r="E5" s="93"/>
      <c r="F5" s="93"/>
      <c r="G5" s="93"/>
      <c r="H5" s="93"/>
      <c r="I5" s="93"/>
      <c r="J5" s="93"/>
    </row>
    <row r="6" spans="1:11" ht="15.6" x14ac:dyDescent="0.3">
      <c r="A6" s="1"/>
      <c r="B6" s="93"/>
      <c r="C6" s="93"/>
      <c r="D6" s="93"/>
      <c r="E6" s="93"/>
      <c r="F6" s="93"/>
      <c r="G6" s="93"/>
      <c r="H6" s="93"/>
      <c r="I6" s="93"/>
      <c r="J6" s="93"/>
    </row>
    <row r="7" spans="1:11" ht="15.6" x14ac:dyDescent="0.3">
      <c r="A7" s="1"/>
      <c r="B7" s="7" t="s">
        <v>157</v>
      </c>
      <c r="C7" s="105" t="s">
        <v>158</v>
      </c>
      <c r="D7" s="106"/>
      <c r="E7" s="106"/>
      <c r="F7" s="106"/>
      <c r="G7" s="106"/>
      <c r="H7" s="106"/>
      <c r="I7" s="106"/>
      <c r="J7" s="107"/>
    </row>
    <row r="8" spans="1:11" ht="36.75" customHeight="1" x14ac:dyDescent="0.3">
      <c r="A8" s="1"/>
      <c r="B8" s="59" t="s">
        <v>156</v>
      </c>
      <c r="C8" s="99" t="s">
        <v>418</v>
      </c>
      <c r="D8" s="100"/>
      <c r="E8" s="100"/>
      <c r="F8" s="100"/>
      <c r="G8" s="100"/>
      <c r="H8" s="100"/>
      <c r="I8" s="100"/>
      <c r="J8" s="101"/>
    </row>
    <row r="9" spans="1:11" ht="55.5" customHeight="1" x14ac:dyDescent="0.3">
      <c r="A9" s="1"/>
      <c r="B9" s="60" t="s">
        <v>149</v>
      </c>
      <c r="C9" s="99" t="s">
        <v>419</v>
      </c>
      <c r="D9" s="100"/>
      <c r="E9" s="100"/>
      <c r="F9" s="100"/>
      <c r="G9" s="100"/>
      <c r="H9" s="100"/>
      <c r="I9" s="100"/>
      <c r="J9" s="101"/>
    </row>
    <row r="10" spans="1:11" ht="61.5" customHeight="1" x14ac:dyDescent="0.3">
      <c r="A10" s="1"/>
      <c r="B10" s="62" t="s">
        <v>150</v>
      </c>
      <c r="C10" s="99" t="s">
        <v>154</v>
      </c>
      <c r="D10" s="103"/>
      <c r="E10" s="103"/>
      <c r="F10" s="103"/>
      <c r="G10" s="103"/>
      <c r="H10" s="103"/>
      <c r="I10" s="103"/>
      <c r="J10" s="104"/>
    </row>
    <row r="11" spans="1:11" ht="60.75" customHeight="1" x14ac:dyDescent="0.3">
      <c r="A11" s="1"/>
      <c r="B11" s="61" t="s">
        <v>155</v>
      </c>
      <c r="C11" s="99" t="s">
        <v>420</v>
      </c>
      <c r="D11" s="100"/>
      <c r="E11" s="100"/>
      <c r="F11" s="100"/>
      <c r="G11" s="100"/>
      <c r="H11" s="100"/>
      <c r="I11" s="100"/>
      <c r="J11" s="101"/>
    </row>
    <row r="12" spans="1:11" ht="33" customHeight="1" x14ac:dyDescent="0.3">
      <c r="A12" s="1"/>
      <c r="B12" s="94" t="s">
        <v>159</v>
      </c>
      <c r="C12" s="95"/>
      <c r="D12" s="95"/>
      <c r="E12" s="95"/>
      <c r="F12" s="95"/>
      <c r="G12" s="95"/>
      <c r="H12" s="1"/>
    </row>
    <row r="13" spans="1:11" ht="35.25" customHeight="1" x14ac:dyDescent="0.3">
      <c r="A13" s="1"/>
      <c r="B13" s="92" t="s">
        <v>160</v>
      </c>
      <c r="C13" s="93"/>
      <c r="D13" s="93"/>
      <c r="E13" s="93"/>
      <c r="F13" s="93"/>
      <c r="G13" s="93"/>
      <c r="H13" s="93"/>
      <c r="I13" s="93"/>
      <c r="J13" s="93"/>
    </row>
    <row r="14" spans="1:11" ht="15.6" x14ac:dyDescent="0.3">
      <c r="A14" s="1"/>
      <c r="B14" s="94" t="s">
        <v>161</v>
      </c>
      <c r="C14" s="95"/>
      <c r="D14" s="95"/>
      <c r="E14" s="95"/>
      <c r="F14" s="95"/>
      <c r="G14" s="95"/>
      <c r="H14" s="6"/>
      <c r="I14" s="6"/>
      <c r="J14" s="6"/>
    </row>
    <row r="15" spans="1:11" ht="18.75" customHeight="1" x14ac:dyDescent="0.3">
      <c r="A15" s="1"/>
      <c r="B15" s="109" t="s">
        <v>162</v>
      </c>
      <c r="C15" s="93"/>
      <c r="D15" s="93"/>
      <c r="E15" s="93"/>
      <c r="F15" s="93"/>
      <c r="G15" s="93"/>
      <c r="H15" s="93"/>
      <c r="I15" s="93"/>
      <c r="J15" s="93"/>
    </row>
    <row r="16" spans="1:11" ht="30.75" customHeight="1" x14ac:dyDescent="0.35">
      <c r="B16" s="108"/>
      <c r="C16" s="108"/>
      <c r="D16" s="108"/>
      <c r="E16" s="108"/>
      <c r="F16" s="108"/>
      <c r="G16" s="108"/>
      <c r="H16" s="108"/>
      <c r="I16" s="108"/>
      <c r="J16" s="108"/>
    </row>
    <row r="17" spans="1:11" ht="40.5" customHeight="1" x14ac:dyDescent="0.3"/>
    <row r="18" spans="1:11" ht="14.4" x14ac:dyDescent="0.3">
      <c r="A18" s="86" t="s">
        <v>148</v>
      </c>
      <c r="B18" s="86"/>
      <c r="C18" s="86"/>
      <c r="D18" s="86"/>
      <c r="E18" s="86"/>
      <c r="F18" s="86"/>
      <c r="G18" s="86"/>
      <c r="H18" s="86"/>
      <c r="I18" s="86"/>
      <c r="J18" s="86"/>
      <c r="K18" s="86"/>
    </row>
  </sheetData>
  <mergeCells count="18">
    <mergeCell ref="A18:K18"/>
    <mergeCell ref="B3:J3"/>
    <mergeCell ref="C11:J11"/>
    <mergeCell ref="B12:G12"/>
    <mergeCell ref="A2:K2"/>
    <mergeCell ref="B4:G4"/>
    <mergeCell ref="C10:J10"/>
    <mergeCell ref="C7:J7"/>
    <mergeCell ref="C8:J8"/>
    <mergeCell ref="C9:J9"/>
    <mergeCell ref="B16:J16"/>
    <mergeCell ref="B15:J15"/>
    <mergeCell ref="B5:J6"/>
    <mergeCell ref="B13:J13"/>
    <mergeCell ref="B14:G14"/>
    <mergeCell ref="A1:B1"/>
    <mergeCell ref="C1:I1"/>
    <mergeCell ref="J1:K1"/>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K30"/>
  <sheetViews>
    <sheetView showGridLines="0" showRowColHeaders="0" zoomScaleNormal="100" workbookViewId="0">
      <selection activeCell="A6" sqref="A6"/>
    </sheetView>
  </sheetViews>
  <sheetFormatPr defaultColWidth="0" defaultRowHeight="15" customHeight="1" zeroHeight="1" x14ac:dyDescent="0.3"/>
  <cols>
    <col min="1" max="1" width="44.33203125" bestFit="1" customWidth="1"/>
    <col min="2" max="5" width="20.88671875" customWidth="1"/>
    <col min="6" max="6" width="5.33203125" hidden="1" customWidth="1"/>
    <col min="7" max="16384" width="14.44140625" hidden="1"/>
  </cols>
  <sheetData>
    <row r="1" spans="1:5" ht="15" customHeight="1" x14ac:dyDescent="0.3">
      <c r="A1" s="111" t="s">
        <v>415</v>
      </c>
      <c r="B1" s="111"/>
      <c r="C1" s="111"/>
      <c r="D1" s="111"/>
      <c r="E1" s="111"/>
    </row>
    <row r="2" spans="1:5" ht="15" customHeight="1" x14ac:dyDescent="0.3">
      <c r="A2" s="111"/>
      <c r="B2" s="111"/>
      <c r="C2" s="111"/>
      <c r="D2" s="111"/>
      <c r="E2" s="111"/>
    </row>
    <row r="3" spans="1:5" ht="31.5" customHeight="1" x14ac:dyDescent="0.3">
      <c r="A3" s="111"/>
      <c r="B3" s="111"/>
      <c r="C3" s="111"/>
      <c r="D3" s="111"/>
      <c r="E3" s="111"/>
    </row>
    <row r="4" spans="1:5" ht="14.4" x14ac:dyDescent="0.3">
      <c r="A4" s="87"/>
      <c r="B4" s="88"/>
      <c r="C4" s="88"/>
      <c r="D4" s="88"/>
      <c r="E4" s="88"/>
    </row>
    <row r="5" spans="1:5" ht="15.6" x14ac:dyDescent="0.3">
      <c r="A5" s="1"/>
      <c r="B5" s="1"/>
      <c r="C5" s="1"/>
      <c r="D5" s="1"/>
      <c r="E5" s="1"/>
    </row>
    <row r="6" spans="1:5" ht="15.6" x14ac:dyDescent="0.3">
      <c r="A6" s="42" t="s">
        <v>137</v>
      </c>
      <c r="B6" s="115"/>
      <c r="C6" s="115"/>
      <c r="D6" s="115"/>
      <c r="E6" s="115"/>
    </row>
    <row r="7" spans="1:5" ht="15.6" x14ac:dyDescent="0.3">
      <c r="A7" s="42" t="s">
        <v>136</v>
      </c>
      <c r="B7" s="115"/>
      <c r="C7" s="115"/>
      <c r="D7" s="115"/>
      <c r="E7" s="115"/>
    </row>
    <row r="8" spans="1:5" ht="15.6" x14ac:dyDescent="0.3">
      <c r="A8" s="42" t="s">
        <v>138</v>
      </c>
      <c r="B8" s="112"/>
      <c r="C8" s="113"/>
      <c r="D8" s="113"/>
      <c r="E8" s="114"/>
    </row>
    <row r="9" spans="1:5" ht="15.6" x14ac:dyDescent="0.3">
      <c r="A9" s="42" t="s">
        <v>139</v>
      </c>
      <c r="B9" s="115"/>
      <c r="C9" s="115"/>
      <c r="D9" s="115"/>
      <c r="E9" s="115"/>
    </row>
    <row r="10" spans="1:5" ht="15.6" x14ac:dyDescent="0.3">
      <c r="A10" s="42" t="s">
        <v>140</v>
      </c>
      <c r="B10" s="115"/>
      <c r="C10" s="115"/>
      <c r="D10" s="115"/>
      <c r="E10" s="115"/>
    </row>
    <row r="11" spans="1:5" ht="15.6" x14ac:dyDescent="0.3">
      <c r="A11" s="4"/>
      <c r="B11" s="4"/>
      <c r="C11" s="4"/>
      <c r="D11" s="4"/>
      <c r="E11" s="4"/>
    </row>
    <row r="12" spans="1:5" ht="15.6" x14ac:dyDescent="0.3">
      <c r="A12" s="48" t="s">
        <v>141</v>
      </c>
      <c r="B12" s="2" t="s">
        <v>151</v>
      </c>
      <c r="C12" s="38" t="s">
        <v>149</v>
      </c>
      <c r="D12" s="39" t="s">
        <v>150</v>
      </c>
      <c r="E12" s="40" t="s">
        <v>155</v>
      </c>
    </row>
    <row r="13" spans="1:5" ht="14.4" x14ac:dyDescent="0.3">
      <c r="A13" s="43" t="s">
        <v>142</v>
      </c>
      <c r="B13" s="5">
        <f>COUNTIF(Economic!G:G, "=x")</f>
        <v>0</v>
      </c>
      <c r="C13" s="5">
        <f>COUNTIF(Economic!H:H, "=x")</f>
        <v>0</v>
      </c>
      <c r="D13" s="5">
        <f>COUNTIF(Economic!I:I, "=x")</f>
        <v>0</v>
      </c>
      <c r="E13" s="5">
        <f>COUNTIF(Economic!J:J, "=x")</f>
        <v>0</v>
      </c>
    </row>
    <row r="14" spans="1:5" ht="14.4" x14ac:dyDescent="0.3">
      <c r="A14" s="43" t="s">
        <v>117</v>
      </c>
      <c r="B14" s="41">
        <f>COUNTIF(Social!G:G, "=x")</f>
        <v>0</v>
      </c>
      <c r="C14" s="41">
        <f>COUNTIF(Social!H:H, "=x")</f>
        <v>0</v>
      </c>
      <c r="D14" s="41">
        <f>COUNTIF(Social!I:I, "=x")</f>
        <v>0</v>
      </c>
      <c r="E14" s="41">
        <f>COUNTIF(Social!J:J, "=x")</f>
        <v>0</v>
      </c>
    </row>
    <row r="15" spans="1:5" ht="14.4" x14ac:dyDescent="0.3">
      <c r="A15" s="43" t="s">
        <v>143</v>
      </c>
      <c r="B15" s="41">
        <f>COUNTIF(Environmental!G:G, "=x")</f>
        <v>0</v>
      </c>
      <c r="C15" s="41">
        <f>COUNTIF(Environmental!H:H, "=x")</f>
        <v>0</v>
      </c>
      <c r="D15" s="41">
        <f>COUNTIF(Environmental!I:I, "=x")</f>
        <v>0</v>
      </c>
      <c r="E15" s="41">
        <f>COUNTIF(Environmental!J:J, "=x")</f>
        <v>0</v>
      </c>
    </row>
    <row r="16" spans="1:5" ht="15.6" x14ac:dyDescent="0.3">
      <c r="A16" s="3"/>
      <c r="B16" s="3"/>
      <c r="C16" s="3"/>
      <c r="D16" s="3"/>
      <c r="E16" s="3"/>
    </row>
    <row r="17" spans="1:11" ht="15.6" x14ac:dyDescent="0.3">
      <c r="A17" s="52" t="s">
        <v>144</v>
      </c>
      <c r="B17" s="53" t="s">
        <v>151</v>
      </c>
      <c r="C17" s="54" t="s">
        <v>149</v>
      </c>
      <c r="D17" s="55" t="s">
        <v>150</v>
      </c>
      <c r="E17" s="49"/>
    </row>
    <row r="18" spans="1:11" ht="15.6" x14ac:dyDescent="0.3">
      <c r="A18" s="46" t="s">
        <v>145</v>
      </c>
      <c r="B18" s="47">
        <f>SUM((Economic!E78+Social!E35+Environmental!E28)/Report!B23)</f>
        <v>0</v>
      </c>
      <c r="C18" s="47">
        <f>SUM((Economic!F78+Social!F35+Environmental!F28)/Report!B23)</f>
        <v>0</v>
      </c>
      <c r="D18" s="47">
        <f>SUM((Economic!G78+Social!G35+Environmental!G28)/B23)</f>
        <v>0</v>
      </c>
      <c r="E18" s="50"/>
    </row>
    <row r="19" spans="1:11" ht="15.6" x14ac:dyDescent="0.3">
      <c r="A19" s="46" t="s">
        <v>146</v>
      </c>
      <c r="B19" s="47">
        <f>SUM((Economic!E79+Social!E36+Environmental!E29)/Report!B24)</f>
        <v>0</v>
      </c>
      <c r="C19" s="47">
        <f>SUM((Economic!F79+Social!F36+Environmental!F29)/Report!B24)</f>
        <v>0</v>
      </c>
      <c r="D19" s="47">
        <f>SUM((Economic!G79+Social!G36+Environmental!G29)/B24)</f>
        <v>0</v>
      </c>
      <c r="E19" s="50"/>
    </row>
    <row r="20" spans="1:11" ht="15.6" x14ac:dyDescent="0.3">
      <c r="A20" s="46" t="s">
        <v>147</v>
      </c>
      <c r="B20" s="47">
        <f>SUM((Economic!E80+Social!E37+Environmental!E30)/Report!B25)</f>
        <v>0</v>
      </c>
      <c r="C20" s="47">
        <f>SUM((Economic!F80+Social!F37+Environmental!F30)/Report!B25)</f>
        <v>0</v>
      </c>
      <c r="D20" s="47">
        <f>SUM((Economic!G80+Social!G37+Environmental!G30)/B25)</f>
        <v>0</v>
      </c>
      <c r="E20" s="50"/>
    </row>
    <row r="21" spans="1:11" ht="15.6" x14ac:dyDescent="0.3">
      <c r="A21" s="3"/>
      <c r="B21" s="3"/>
      <c r="C21" s="3"/>
      <c r="D21" s="3"/>
      <c r="E21" s="51"/>
    </row>
    <row r="22" spans="1:11" ht="15.6" hidden="1" x14ac:dyDescent="0.3">
      <c r="A22" s="45" t="s">
        <v>123</v>
      </c>
      <c r="B22" s="3"/>
      <c r="C22" s="3"/>
      <c r="D22" s="3"/>
      <c r="E22" s="3"/>
    </row>
    <row r="23" spans="1:11" ht="15.6" hidden="1" x14ac:dyDescent="0.3">
      <c r="A23" s="45" t="s">
        <v>124</v>
      </c>
      <c r="B23" s="3">
        <f>SUM(Economic!C78+Social!C35+Environmental!C28)</f>
        <v>67</v>
      </c>
      <c r="C23" s="3"/>
      <c r="D23" s="3"/>
      <c r="E23" s="3"/>
    </row>
    <row r="24" spans="1:11" ht="15.6" hidden="1" x14ac:dyDescent="0.3">
      <c r="A24" s="45" t="s">
        <v>125</v>
      </c>
      <c r="B24" s="3">
        <f>SUM(Economic!C79+Social!C36+Environmental!E29)</f>
        <v>33</v>
      </c>
      <c r="C24" s="3"/>
      <c r="D24" s="3"/>
      <c r="E24" s="3"/>
    </row>
    <row r="25" spans="1:11" ht="15.6" hidden="1" x14ac:dyDescent="0.3">
      <c r="A25" s="45" t="s">
        <v>126</v>
      </c>
      <c r="B25" s="3" cm="1">
        <f t="array" ref="B25">SUM(Economic!D80:E80+Social!C37+Environmental!C30)</f>
        <v>8</v>
      </c>
      <c r="C25" s="3"/>
      <c r="D25" s="3"/>
      <c r="E25" s="3"/>
    </row>
    <row r="26" spans="1:11" ht="15.6" x14ac:dyDescent="0.3">
      <c r="A26" s="3"/>
      <c r="B26" s="3"/>
      <c r="C26" s="3"/>
      <c r="D26" s="3"/>
      <c r="E26" s="3"/>
    </row>
    <row r="27" spans="1:11" ht="15" customHeight="1" x14ac:dyDescent="0.3">
      <c r="A27" s="56"/>
    </row>
    <row r="28" spans="1:11" ht="15" customHeight="1" x14ac:dyDescent="0.3"/>
    <row r="29" spans="1:11" ht="15" customHeight="1" x14ac:dyDescent="0.3"/>
    <row r="30" spans="1:11" ht="15" customHeight="1" x14ac:dyDescent="0.3">
      <c r="A30" s="86" t="s">
        <v>148</v>
      </c>
      <c r="B30" s="86"/>
      <c r="C30" s="86"/>
      <c r="D30" s="86"/>
      <c r="E30" s="86"/>
      <c r="F30" s="86"/>
      <c r="G30" s="86"/>
      <c r="H30" s="86"/>
      <c r="I30" s="86"/>
      <c r="J30" s="86"/>
      <c r="K30" s="86"/>
    </row>
  </sheetData>
  <mergeCells count="8">
    <mergeCell ref="A1:E3"/>
    <mergeCell ref="A30:K30"/>
    <mergeCell ref="B8:E8"/>
    <mergeCell ref="B9:E9"/>
    <mergeCell ref="B10:E10"/>
    <mergeCell ref="A4:E4"/>
    <mergeCell ref="B6:E6"/>
    <mergeCell ref="B7:E7"/>
  </mergeCells>
  <conditionalFormatting sqref="B12">
    <cfRule type="cellIs" dxfId="45" priority="5" operator="equal">
      <formula>"x"</formula>
    </cfRule>
  </conditionalFormatting>
  <conditionalFormatting sqref="B17">
    <cfRule type="cellIs" dxfId="44" priority="1" operator="equal">
      <formula>"x"</formula>
    </cfRule>
  </conditionalFormatting>
  <conditionalFormatting sqref="C12">
    <cfRule type="cellIs" dxfId="43" priority="6" operator="equal">
      <formula>"x"</formula>
    </cfRule>
  </conditionalFormatting>
  <conditionalFormatting sqref="C17">
    <cfRule type="cellIs" dxfId="42" priority="2" operator="equal">
      <formula>"x"</formula>
    </cfRule>
  </conditionalFormatting>
  <conditionalFormatting sqref="D12">
    <cfRule type="notContainsBlanks" dxfId="41" priority="7">
      <formula>LEN(TRIM(D12))&gt;0</formula>
    </cfRule>
  </conditionalFormatting>
  <conditionalFormatting sqref="D17">
    <cfRule type="notContainsBlanks" dxfId="40" priority="3">
      <formula>LEN(TRIM(D17))&gt;0</formula>
    </cfRule>
  </conditionalFormatting>
  <conditionalFormatting sqref="E12">
    <cfRule type="cellIs" dxfId="39" priority="8" operator="equal">
      <formula>"x"</formula>
    </cfRule>
  </conditionalFormatting>
  <conditionalFormatting sqref="E17">
    <cfRule type="cellIs" dxfId="38" priority="4" operator="equal">
      <formula>"x"</formula>
    </cfRule>
  </conditionalFormatting>
  <pageMargins left="0.511811024" right="0.511811024" top="0.78740157499999996" bottom="0.78740157499999996" header="0.31496062000000002" footer="0.31496062000000002"/>
  <pageSetup paperSize="9" orientation="portrait" horizontalDpi="0" verticalDpi="0" r:id="rId1"/>
  <ignoredErrors>
    <ignoredError sqref="B13:B14 C13:C15 D13:E15"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82"/>
  <sheetViews>
    <sheetView showGridLines="0" tabSelected="1" topLeftCell="G1" zoomScaleNormal="85" workbookViewId="0">
      <pane ySplit="2" topLeftCell="A3" activePane="bottomLeft" state="frozen"/>
      <selection activeCell="H30" sqref="H30"/>
      <selection pane="bottomLeft" activeCell="N1" sqref="N1:N2"/>
    </sheetView>
  </sheetViews>
  <sheetFormatPr defaultColWidth="8.88671875" defaultRowHeight="14.4" zeroHeight="1" x14ac:dyDescent="0.3"/>
  <cols>
    <col min="1" max="1" width="14.44140625" style="8" hidden="1" customWidth="1"/>
    <col min="2" max="2" width="7.88671875" style="8" customWidth="1"/>
    <col min="3" max="3" width="13.44140625" style="8" customWidth="1"/>
    <col min="4" max="4" width="11.109375" style="8" customWidth="1"/>
    <col min="5" max="6" width="44.109375" style="8" customWidth="1"/>
    <col min="7" max="7" width="9.44140625" style="9" customWidth="1"/>
    <col min="8" max="8" width="9.6640625" style="9" customWidth="1"/>
    <col min="9" max="10" width="4.5546875" style="9" customWidth="1"/>
    <col min="11" max="11" width="37.77734375" style="10" customWidth="1"/>
    <col min="12" max="12" width="35" style="8" bestFit="1" customWidth="1"/>
    <col min="13" max="13" width="14" style="8" bestFit="1" customWidth="1"/>
    <col min="14" max="14" width="38.77734375" style="8" bestFit="1" customWidth="1"/>
    <col min="15" max="15" width="26.6640625" style="8" bestFit="1" customWidth="1"/>
    <col min="16" max="16384" width="8.88671875" style="8"/>
  </cols>
  <sheetData>
    <row r="1" spans="1:15" ht="15.6" x14ac:dyDescent="0.25">
      <c r="A1" s="24"/>
      <c r="B1" s="119" t="s">
        <v>167</v>
      </c>
      <c r="C1" s="119"/>
      <c r="D1" s="119"/>
      <c r="E1" s="119"/>
      <c r="F1" s="119"/>
      <c r="G1" s="116" t="s">
        <v>2</v>
      </c>
      <c r="H1" s="118"/>
      <c r="I1" s="118"/>
      <c r="J1" s="118"/>
      <c r="K1" s="116" t="s">
        <v>175</v>
      </c>
      <c r="L1" s="116" t="s">
        <v>424</v>
      </c>
      <c r="M1" s="116" t="s">
        <v>425</v>
      </c>
      <c r="N1" s="116" t="s">
        <v>427</v>
      </c>
      <c r="O1" s="116" t="s">
        <v>426</v>
      </c>
    </row>
    <row r="2" spans="1:15" ht="73.5" customHeight="1" x14ac:dyDescent="0.3">
      <c r="A2" s="24"/>
      <c r="B2" s="32" t="s">
        <v>5</v>
      </c>
      <c r="C2" s="33" t="s">
        <v>171</v>
      </c>
      <c r="D2" s="33" t="s">
        <v>170</v>
      </c>
      <c r="E2" s="31" t="s">
        <v>168</v>
      </c>
      <c r="F2" s="31" t="s">
        <v>169</v>
      </c>
      <c r="G2" s="34" t="s">
        <v>156</v>
      </c>
      <c r="H2" s="35" t="s">
        <v>173</v>
      </c>
      <c r="I2" s="36" t="s">
        <v>174</v>
      </c>
      <c r="J2" s="37" t="s">
        <v>155</v>
      </c>
      <c r="K2" s="116"/>
      <c r="L2" s="116"/>
      <c r="M2" s="116"/>
      <c r="N2" s="116"/>
      <c r="O2" s="116"/>
    </row>
    <row r="3" spans="1:15" ht="15.6" x14ac:dyDescent="0.3">
      <c r="A3" s="24"/>
      <c r="B3" s="117" t="s">
        <v>191</v>
      </c>
      <c r="C3" s="117"/>
      <c r="D3" s="117"/>
      <c r="E3" s="117"/>
      <c r="F3" s="117"/>
      <c r="G3" s="117"/>
      <c r="H3" s="117"/>
      <c r="I3" s="117"/>
      <c r="J3" s="117"/>
      <c r="K3" s="117"/>
      <c r="L3" s="82"/>
      <c r="M3" s="83"/>
      <c r="N3" s="83"/>
      <c r="O3" s="83"/>
    </row>
    <row r="4" spans="1:15" s="11" customFormat="1" ht="103.5" customHeight="1" x14ac:dyDescent="0.3">
      <c r="A4" s="68"/>
      <c r="B4" s="25" t="s">
        <v>6</v>
      </c>
      <c r="C4" s="25" t="s">
        <v>7</v>
      </c>
      <c r="D4" s="25">
        <v>2</v>
      </c>
      <c r="E4" s="12" t="s">
        <v>410</v>
      </c>
      <c r="F4" s="28" t="s">
        <v>408</v>
      </c>
      <c r="G4" s="19"/>
      <c r="H4" s="19"/>
      <c r="I4" s="19"/>
      <c r="J4" s="19"/>
      <c r="K4" s="12"/>
      <c r="L4" s="18"/>
      <c r="M4" s="18"/>
      <c r="N4" s="18"/>
      <c r="O4" s="18"/>
    </row>
    <row r="5" spans="1:15" s="11" customFormat="1" ht="60.75" customHeight="1" x14ac:dyDescent="0.3">
      <c r="A5" s="68"/>
      <c r="B5" s="25" t="s">
        <v>8</v>
      </c>
      <c r="C5" s="25" t="s">
        <v>7</v>
      </c>
      <c r="D5" s="25">
        <v>1</v>
      </c>
      <c r="E5" s="13" t="s">
        <v>409</v>
      </c>
      <c r="F5" s="29" t="s">
        <v>411</v>
      </c>
      <c r="G5" s="20"/>
      <c r="H5" s="21"/>
      <c r="I5" s="21"/>
      <c r="J5" s="21"/>
      <c r="K5" s="12"/>
      <c r="L5" s="18"/>
      <c r="M5" s="18"/>
      <c r="N5" s="18"/>
      <c r="O5" s="18"/>
    </row>
    <row r="6" spans="1:15" s="11" customFormat="1" ht="71.25" customHeight="1" x14ac:dyDescent="0.3">
      <c r="A6" s="68"/>
      <c r="B6" s="25" t="s">
        <v>9</v>
      </c>
      <c r="C6" s="25" t="s">
        <v>7</v>
      </c>
      <c r="D6" s="25">
        <v>2</v>
      </c>
      <c r="E6" s="13" t="s">
        <v>172</v>
      </c>
      <c r="F6" s="29" t="s">
        <v>258</v>
      </c>
      <c r="G6" s="19"/>
      <c r="H6" s="19"/>
      <c r="I6" s="19"/>
      <c r="J6" s="19"/>
      <c r="K6" s="12"/>
      <c r="L6" s="18"/>
      <c r="M6" s="18"/>
      <c r="N6" s="18"/>
      <c r="O6" s="18"/>
    </row>
    <row r="7" spans="1:15" s="11" customFormat="1" ht="310.5" customHeight="1" x14ac:dyDescent="0.3">
      <c r="A7" s="68"/>
      <c r="B7" s="25" t="s">
        <v>10</v>
      </c>
      <c r="C7" s="25" t="s">
        <v>7</v>
      </c>
      <c r="D7" s="25">
        <v>1</v>
      </c>
      <c r="E7" s="13" t="s">
        <v>176</v>
      </c>
      <c r="F7" s="29" t="s">
        <v>422</v>
      </c>
      <c r="G7" s="20"/>
      <c r="H7" s="20"/>
      <c r="I7" s="20"/>
      <c r="J7" s="20"/>
      <c r="K7" s="78"/>
      <c r="L7" s="18"/>
      <c r="M7" s="18"/>
      <c r="N7" s="18"/>
      <c r="O7" s="18"/>
    </row>
    <row r="8" spans="1:15" s="11" customFormat="1" ht="318.75" customHeight="1" x14ac:dyDescent="0.3">
      <c r="A8" s="68"/>
      <c r="B8" s="25" t="s">
        <v>11</v>
      </c>
      <c r="C8" s="25" t="s">
        <v>7</v>
      </c>
      <c r="D8" s="25">
        <v>2</v>
      </c>
      <c r="E8" s="13" t="s">
        <v>177</v>
      </c>
      <c r="F8" s="29" t="s">
        <v>356</v>
      </c>
      <c r="G8" s="20"/>
      <c r="H8" s="20"/>
      <c r="I8" s="20"/>
      <c r="J8" s="20"/>
      <c r="K8" s="78"/>
      <c r="L8" s="18"/>
      <c r="M8" s="18"/>
      <c r="N8" s="18"/>
      <c r="O8" s="18"/>
    </row>
    <row r="9" spans="1:15" s="11" customFormat="1" ht="145.5" customHeight="1" x14ac:dyDescent="0.3">
      <c r="A9" s="68"/>
      <c r="B9" s="25" t="s">
        <v>12</v>
      </c>
      <c r="C9" s="25" t="s">
        <v>7</v>
      </c>
      <c r="D9" s="25">
        <v>3</v>
      </c>
      <c r="E9" s="14" t="s">
        <v>178</v>
      </c>
      <c r="F9" s="30" t="s">
        <v>259</v>
      </c>
      <c r="G9" s="20"/>
      <c r="H9" s="22"/>
      <c r="I9" s="22"/>
      <c r="J9" s="22"/>
      <c r="K9" s="14"/>
      <c r="L9" s="18"/>
      <c r="M9" s="18"/>
      <c r="N9" s="18"/>
      <c r="O9" s="18"/>
    </row>
    <row r="10" spans="1:15" s="11" customFormat="1" ht="105" customHeight="1" x14ac:dyDescent="0.3">
      <c r="A10" s="68"/>
      <c r="B10" s="25" t="s">
        <v>13</v>
      </c>
      <c r="C10" s="25" t="s">
        <v>7</v>
      </c>
      <c r="D10" s="25">
        <v>1</v>
      </c>
      <c r="E10" s="12" t="s">
        <v>179</v>
      </c>
      <c r="F10" s="28" t="s">
        <v>260</v>
      </c>
      <c r="G10" s="19"/>
      <c r="H10" s="19"/>
      <c r="I10" s="19"/>
      <c r="J10" s="19"/>
      <c r="K10" s="12"/>
      <c r="L10" s="18"/>
      <c r="M10" s="18"/>
      <c r="N10" s="18"/>
      <c r="O10" s="18"/>
    </row>
    <row r="11" spans="1:15" s="11" customFormat="1" ht="207" customHeight="1" x14ac:dyDescent="0.3">
      <c r="A11" s="68"/>
      <c r="B11" s="25" t="s">
        <v>14</v>
      </c>
      <c r="C11" s="25" t="s">
        <v>7</v>
      </c>
      <c r="D11" s="25">
        <v>2</v>
      </c>
      <c r="E11" s="12" t="s">
        <v>179</v>
      </c>
      <c r="F11" s="29" t="s">
        <v>261</v>
      </c>
      <c r="G11" s="19"/>
      <c r="H11" s="19"/>
      <c r="I11" s="19"/>
      <c r="J11" s="19"/>
      <c r="K11" s="12"/>
      <c r="L11" s="18"/>
      <c r="M11" s="18"/>
      <c r="N11" s="18"/>
      <c r="O11" s="18"/>
    </row>
    <row r="12" spans="1:15" s="11" customFormat="1" ht="120" customHeight="1" x14ac:dyDescent="0.3">
      <c r="A12" s="68"/>
      <c r="B12" s="25" t="s">
        <v>15</v>
      </c>
      <c r="C12" s="25" t="s">
        <v>7</v>
      </c>
      <c r="D12" s="25">
        <v>3</v>
      </c>
      <c r="E12" s="12" t="s">
        <v>213</v>
      </c>
      <c r="F12" s="29" t="s">
        <v>262</v>
      </c>
      <c r="G12" s="20"/>
      <c r="H12" s="21"/>
      <c r="I12" s="21"/>
      <c r="J12" s="21"/>
      <c r="K12" s="23"/>
      <c r="L12" s="18"/>
      <c r="M12" s="18"/>
      <c r="N12" s="18"/>
      <c r="O12" s="18"/>
    </row>
    <row r="13" spans="1:15" ht="155.25" customHeight="1" x14ac:dyDescent="0.3">
      <c r="A13" s="65"/>
      <c r="B13" s="25" t="s">
        <v>16</v>
      </c>
      <c r="C13" s="25" t="s">
        <v>7</v>
      </c>
      <c r="D13" s="66">
        <v>1</v>
      </c>
      <c r="E13" s="13" t="s">
        <v>180</v>
      </c>
      <c r="F13" s="28" t="s">
        <v>263</v>
      </c>
      <c r="G13" s="19"/>
      <c r="H13" s="19"/>
      <c r="I13" s="19"/>
      <c r="J13" s="19"/>
      <c r="K13" s="12"/>
      <c r="L13" s="24"/>
      <c r="M13" s="24"/>
      <c r="N13" s="24"/>
      <c r="O13" s="24"/>
    </row>
    <row r="14" spans="1:15" ht="230.25" customHeight="1" x14ac:dyDescent="0.3">
      <c r="A14" s="24"/>
      <c r="B14" s="25" t="s">
        <v>17</v>
      </c>
      <c r="C14" s="25" t="s">
        <v>7</v>
      </c>
      <c r="D14" s="66">
        <v>1</v>
      </c>
      <c r="E14" s="13" t="s">
        <v>214</v>
      </c>
      <c r="F14" s="28" t="s">
        <v>264</v>
      </c>
      <c r="G14" s="20"/>
      <c r="H14" s="20"/>
      <c r="I14" s="20"/>
      <c r="J14" s="20"/>
      <c r="K14" s="13"/>
      <c r="L14" s="24"/>
      <c r="M14" s="24"/>
      <c r="N14" s="24"/>
      <c r="O14" s="24"/>
    </row>
    <row r="15" spans="1:15" ht="162" customHeight="1" x14ac:dyDescent="0.3">
      <c r="A15" s="24"/>
      <c r="B15" s="25" t="s">
        <v>18</v>
      </c>
      <c r="C15" s="25" t="s">
        <v>7</v>
      </c>
      <c r="D15" s="66">
        <v>1</v>
      </c>
      <c r="E15" s="14" t="s">
        <v>181</v>
      </c>
      <c r="F15" s="28" t="s">
        <v>265</v>
      </c>
      <c r="G15" s="20"/>
      <c r="H15" s="20"/>
      <c r="I15" s="20"/>
      <c r="J15" s="20"/>
      <c r="K15" s="13"/>
      <c r="L15" s="24"/>
      <c r="M15" s="24"/>
      <c r="N15" s="24"/>
      <c r="O15" s="24"/>
    </row>
    <row r="16" spans="1:15" ht="113.25" customHeight="1" x14ac:dyDescent="0.3">
      <c r="A16" s="24"/>
      <c r="B16" s="25" t="s">
        <v>19</v>
      </c>
      <c r="C16" s="25" t="s">
        <v>7</v>
      </c>
      <c r="D16" s="66">
        <v>2</v>
      </c>
      <c r="E16" s="14" t="s">
        <v>181</v>
      </c>
      <c r="F16" s="28" t="s">
        <v>266</v>
      </c>
      <c r="G16" s="20"/>
      <c r="H16" s="20"/>
      <c r="I16" s="20"/>
      <c r="J16" s="20"/>
      <c r="K16" s="13"/>
      <c r="L16" s="24"/>
      <c r="M16" s="24"/>
      <c r="N16" s="24"/>
      <c r="O16" s="24"/>
    </row>
    <row r="17" spans="1:15" ht="273" customHeight="1" x14ac:dyDescent="0.3">
      <c r="A17" s="24"/>
      <c r="B17" s="25" t="s">
        <v>20</v>
      </c>
      <c r="C17" s="25" t="s">
        <v>7</v>
      </c>
      <c r="D17" s="66">
        <v>3</v>
      </c>
      <c r="E17" s="14" t="s">
        <v>215</v>
      </c>
      <c r="F17" s="28" t="s">
        <v>348</v>
      </c>
      <c r="G17" s="20"/>
      <c r="H17" s="20"/>
      <c r="I17" s="20"/>
      <c r="J17" s="20"/>
      <c r="K17" s="75"/>
      <c r="L17" s="24"/>
      <c r="M17" s="24"/>
      <c r="N17" s="24"/>
      <c r="O17" s="24"/>
    </row>
    <row r="18" spans="1:15" ht="190.5" customHeight="1" x14ac:dyDescent="0.3">
      <c r="A18" s="24"/>
      <c r="B18" s="25" t="s">
        <v>21</v>
      </c>
      <c r="C18" s="25" t="s">
        <v>7</v>
      </c>
      <c r="D18" s="66">
        <v>1</v>
      </c>
      <c r="E18" s="14" t="s">
        <v>340</v>
      </c>
      <c r="F18" s="28" t="s">
        <v>267</v>
      </c>
      <c r="G18" s="20"/>
      <c r="H18" s="20"/>
      <c r="I18" s="20"/>
      <c r="J18" s="20"/>
      <c r="K18" s="13"/>
      <c r="L18" s="24"/>
      <c r="M18" s="24"/>
      <c r="N18" s="24"/>
      <c r="O18" s="24"/>
    </row>
    <row r="19" spans="1:15" ht="218.25" customHeight="1" x14ac:dyDescent="0.3">
      <c r="A19" s="24"/>
      <c r="B19" s="25" t="s">
        <v>22</v>
      </c>
      <c r="C19" s="25" t="s">
        <v>27</v>
      </c>
      <c r="D19" s="66">
        <v>1</v>
      </c>
      <c r="E19" s="14" t="s">
        <v>182</v>
      </c>
      <c r="F19" s="28" t="s">
        <v>381</v>
      </c>
      <c r="G19" s="20"/>
      <c r="H19" s="20"/>
      <c r="I19" s="20"/>
      <c r="J19" s="20"/>
      <c r="K19" s="75"/>
      <c r="L19" s="24"/>
      <c r="M19" s="24"/>
      <c r="N19" s="24"/>
      <c r="O19" s="24"/>
    </row>
    <row r="20" spans="1:15" ht="337.5" customHeight="1" x14ac:dyDescent="0.3">
      <c r="A20" s="24"/>
      <c r="B20" s="25" t="s">
        <v>23</v>
      </c>
      <c r="C20" s="25" t="s">
        <v>27</v>
      </c>
      <c r="D20" s="66">
        <v>1</v>
      </c>
      <c r="E20" s="14" t="s">
        <v>183</v>
      </c>
      <c r="F20" s="28" t="s">
        <v>352</v>
      </c>
      <c r="G20" s="20"/>
      <c r="H20" s="20"/>
      <c r="I20" s="20"/>
      <c r="J20" s="20"/>
      <c r="K20" s="75"/>
      <c r="L20" s="24"/>
      <c r="M20" s="24"/>
      <c r="N20" s="24"/>
      <c r="O20" s="24"/>
    </row>
    <row r="21" spans="1:15" ht="366" customHeight="1" x14ac:dyDescent="0.3">
      <c r="A21" s="24"/>
      <c r="B21" s="25" t="s">
        <v>24</v>
      </c>
      <c r="C21" s="25" t="s">
        <v>27</v>
      </c>
      <c r="D21" s="66">
        <v>2</v>
      </c>
      <c r="E21" s="14" t="s">
        <v>183</v>
      </c>
      <c r="F21" s="28" t="s">
        <v>353</v>
      </c>
      <c r="G21" s="20"/>
      <c r="H21" s="20"/>
      <c r="I21" s="20"/>
      <c r="J21" s="20"/>
      <c r="K21" s="75"/>
      <c r="L21" s="24"/>
      <c r="M21" s="24"/>
      <c r="N21" s="24"/>
      <c r="O21" s="24"/>
    </row>
    <row r="22" spans="1:15" ht="144" customHeight="1" x14ac:dyDescent="0.3">
      <c r="A22" s="24"/>
      <c r="B22" s="25" t="s">
        <v>25</v>
      </c>
      <c r="C22" s="25" t="s">
        <v>7</v>
      </c>
      <c r="D22" s="66">
        <v>1</v>
      </c>
      <c r="E22" s="13" t="s">
        <v>412</v>
      </c>
      <c r="F22" s="28" t="s">
        <v>268</v>
      </c>
      <c r="G22" s="22"/>
      <c r="H22" s="22"/>
      <c r="I22" s="22"/>
      <c r="J22" s="22"/>
      <c r="K22" s="14"/>
      <c r="L22" s="24"/>
      <c r="M22" s="24"/>
      <c r="N22" s="24"/>
      <c r="O22" s="24"/>
    </row>
    <row r="23" spans="1:15" ht="57.75" customHeight="1" x14ac:dyDescent="0.3">
      <c r="A23" s="24"/>
      <c r="B23" s="25" t="s">
        <v>26</v>
      </c>
      <c r="C23" s="25" t="s">
        <v>7</v>
      </c>
      <c r="D23" s="25">
        <v>2</v>
      </c>
      <c r="E23" s="69" t="s">
        <v>216</v>
      </c>
      <c r="F23" s="28" t="s">
        <v>269</v>
      </c>
      <c r="G23" s="22"/>
      <c r="H23" s="22"/>
      <c r="I23" s="22"/>
      <c r="J23" s="22"/>
      <c r="K23" s="14"/>
      <c r="L23" s="24"/>
      <c r="M23" s="24"/>
      <c r="N23" s="24"/>
      <c r="O23" s="24"/>
    </row>
    <row r="24" spans="1:15" s="11" customFormat="1" ht="310.5" customHeight="1" x14ac:dyDescent="0.3">
      <c r="A24" s="18"/>
      <c r="B24" s="25" t="s">
        <v>127</v>
      </c>
      <c r="C24" s="25" t="s">
        <v>7</v>
      </c>
      <c r="D24" s="25">
        <v>2</v>
      </c>
      <c r="E24" s="69" t="s">
        <v>217</v>
      </c>
      <c r="F24" s="28" t="s">
        <v>347</v>
      </c>
      <c r="G24" s="25"/>
      <c r="H24" s="26"/>
      <c r="I24" s="26"/>
      <c r="J24" s="26"/>
      <c r="K24" s="76"/>
      <c r="L24" s="18"/>
      <c r="M24" s="18"/>
      <c r="N24" s="18"/>
      <c r="O24" s="18"/>
    </row>
    <row r="25" spans="1:15" s="11" customFormat="1" ht="217.5" customHeight="1" x14ac:dyDescent="0.3">
      <c r="A25" s="18"/>
      <c r="B25" s="25" t="s">
        <v>128</v>
      </c>
      <c r="C25" s="25" t="s">
        <v>7</v>
      </c>
      <c r="D25" s="25">
        <v>2</v>
      </c>
      <c r="E25" s="69" t="s">
        <v>360</v>
      </c>
      <c r="F25" s="28" t="s">
        <v>361</v>
      </c>
      <c r="G25" s="25"/>
      <c r="H25" s="26"/>
      <c r="I25" s="26"/>
      <c r="J25" s="26"/>
      <c r="K25" s="77"/>
      <c r="L25" s="18"/>
      <c r="M25" s="18"/>
      <c r="N25" s="18"/>
      <c r="O25" s="18"/>
    </row>
    <row r="26" spans="1:15" s="11" customFormat="1" ht="198" customHeight="1" x14ac:dyDescent="0.3">
      <c r="A26" s="18"/>
      <c r="B26" s="25" t="s">
        <v>130</v>
      </c>
      <c r="C26" s="25" t="s">
        <v>7</v>
      </c>
      <c r="D26" s="25">
        <v>2</v>
      </c>
      <c r="E26" s="69" t="s">
        <v>218</v>
      </c>
      <c r="F26" s="28" t="s">
        <v>362</v>
      </c>
      <c r="G26" s="25"/>
      <c r="H26" s="26"/>
      <c r="I26" s="26"/>
      <c r="J26" s="26"/>
      <c r="K26" s="77"/>
      <c r="L26" s="18"/>
      <c r="M26" s="18"/>
      <c r="N26" s="18"/>
      <c r="O26" s="18"/>
    </row>
    <row r="27" spans="1:15" s="11" customFormat="1" ht="293.25" customHeight="1" x14ac:dyDescent="0.3">
      <c r="A27" s="18"/>
      <c r="B27" s="25" t="s">
        <v>345</v>
      </c>
      <c r="C27" s="25" t="s">
        <v>7</v>
      </c>
      <c r="D27" s="25">
        <v>2</v>
      </c>
      <c r="E27" s="69" t="s">
        <v>354</v>
      </c>
      <c r="F27" s="28" t="s">
        <v>357</v>
      </c>
      <c r="G27" s="25"/>
      <c r="H27" s="26"/>
      <c r="I27" s="26"/>
      <c r="J27" s="26"/>
      <c r="K27" s="77"/>
      <c r="L27" s="18"/>
      <c r="M27" s="18"/>
      <c r="N27" s="18"/>
      <c r="O27" s="18"/>
    </row>
    <row r="28" spans="1:15" s="11" customFormat="1" ht="219.75" customHeight="1" x14ac:dyDescent="0.3">
      <c r="A28" s="18"/>
      <c r="B28" s="25" t="s">
        <v>346</v>
      </c>
      <c r="C28" s="25" t="s">
        <v>7</v>
      </c>
      <c r="D28" s="25">
        <v>1</v>
      </c>
      <c r="E28" s="69" t="s">
        <v>184</v>
      </c>
      <c r="F28" s="28" t="s">
        <v>355</v>
      </c>
      <c r="G28" s="25"/>
      <c r="H28" s="26"/>
      <c r="I28" s="26"/>
      <c r="J28" s="26"/>
      <c r="K28" s="77"/>
      <c r="L28" s="18"/>
      <c r="M28" s="18"/>
      <c r="N28" s="18"/>
      <c r="O28" s="18"/>
    </row>
    <row r="29" spans="1:15" ht="15.6" x14ac:dyDescent="0.3">
      <c r="A29" s="24"/>
      <c r="B29" s="117" t="s">
        <v>185</v>
      </c>
      <c r="C29" s="117"/>
      <c r="D29" s="117"/>
      <c r="E29" s="117"/>
      <c r="F29" s="117"/>
      <c r="G29" s="117"/>
      <c r="H29" s="117"/>
      <c r="I29" s="117"/>
      <c r="J29" s="117"/>
      <c r="K29" s="117"/>
      <c r="L29" s="84"/>
      <c r="M29" s="84"/>
      <c r="N29" s="84"/>
      <c r="O29" s="84"/>
    </row>
    <row r="30" spans="1:15" ht="389.25" customHeight="1" x14ac:dyDescent="0.3">
      <c r="A30" s="24"/>
      <c r="B30" s="25" t="s">
        <v>28</v>
      </c>
      <c r="C30" s="25" t="s">
        <v>7</v>
      </c>
      <c r="D30" s="66">
        <v>1</v>
      </c>
      <c r="E30" s="14" t="s">
        <v>219</v>
      </c>
      <c r="F30" s="28" t="s">
        <v>413</v>
      </c>
      <c r="G30" s="20"/>
      <c r="H30" s="20"/>
      <c r="I30" s="20"/>
      <c r="J30" s="20"/>
      <c r="K30" s="75"/>
      <c r="L30" s="24"/>
      <c r="M30" s="24"/>
      <c r="N30" s="24"/>
      <c r="O30" s="24"/>
    </row>
    <row r="31" spans="1:15" ht="69" customHeight="1" x14ac:dyDescent="0.3">
      <c r="A31" s="24"/>
      <c r="B31" s="25" t="s">
        <v>29</v>
      </c>
      <c r="C31" s="25" t="s">
        <v>7</v>
      </c>
      <c r="D31" s="66">
        <v>1</v>
      </c>
      <c r="E31" s="13" t="s">
        <v>220</v>
      </c>
      <c r="F31" s="28" t="s">
        <v>270</v>
      </c>
      <c r="G31" s="22"/>
      <c r="H31" s="22"/>
      <c r="I31" s="22"/>
      <c r="J31" s="22"/>
      <c r="K31" s="14"/>
      <c r="L31" s="24"/>
      <c r="M31" s="24"/>
      <c r="N31" s="24"/>
      <c r="O31" s="24"/>
    </row>
    <row r="32" spans="1:15" ht="170.25" customHeight="1" x14ac:dyDescent="0.3">
      <c r="A32" s="24"/>
      <c r="B32" s="25" t="s">
        <v>30</v>
      </c>
      <c r="C32" s="25" t="s">
        <v>7</v>
      </c>
      <c r="D32" s="66">
        <v>1</v>
      </c>
      <c r="E32" s="13" t="s">
        <v>186</v>
      </c>
      <c r="F32" s="28" t="s">
        <v>271</v>
      </c>
      <c r="G32" s="22"/>
      <c r="H32" s="22"/>
      <c r="I32" s="22"/>
      <c r="J32" s="22"/>
      <c r="K32" s="14"/>
      <c r="L32" s="24"/>
      <c r="M32" s="24"/>
      <c r="N32" s="24"/>
      <c r="O32" s="24"/>
    </row>
    <row r="33" spans="1:15" ht="115.5" customHeight="1" x14ac:dyDescent="0.3">
      <c r="A33" s="24"/>
      <c r="B33" s="25" t="s">
        <v>31</v>
      </c>
      <c r="C33" s="25" t="s">
        <v>7</v>
      </c>
      <c r="D33" s="66">
        <v>2</v>
      </c>
      <c r="E33" s="13" t="s">
        <v>221</v>
      </c>
      <c r="F33" s="28" t="s">
        <v>404</v>
      </c>
      <c r="G33" s="22"/>
      <c r="H33" s="22"/>
      <c r="I33" s="22"/>
      <c r="J33" s="22"/>
      <c r="K33" s="76"/>
      <c r="L33" s="24"/>
      <c r="M33" s="24"/>
      <c r="N33" s="24"/>
      <c r="O33" s="24"/>
    </row>
    <row r="34" spans="1:15" ht="115.5" customHeight="1" x14ac:dyDescent="0.3">
      <c r="A34" s="24"/>
      <c r="B34" s="25" t="s">
        <v>32</v>
      </c>
      <c r="C34" s="25" t="s">
        <v>7</v>
      </c>
      <c r="D34" s="66">
        <v>3</v>
      </c>
      <c r="E34" s="13" t="s">
        <v>222</v>
      </c>
      <c r="F34" s="28" t="s">
        <v>405</v>
      </c>
      <c r="G34" s="22"/>
      <c r="H34" s="22"/>
      <c r="I34" s="22"/>
      <c r="J34" s="22"/>
      <c r="K34" s="76"/>
      <c r="L34" s="24"/>
      <c r="M34" s="24"/>
      <c r="N34" s="24"/>
      <c r="O34" s="24"/>
    </row>
    <row r="35" spans="1:15" ht="268.5" customHeight="1" x14ac:dyDescent="0.3">
      <c r="A35" s="24"/>
      <c r="B35" s="25" t="s">
        <v>129</v>
      </c>
      <c r="C35" s="25" t="s">
        <v>7</v>
      </c>
      <c r="D35" s="66">
        <v>2</v>
      </c>
      <c r="E35" s="13" t="s">
        <v>223</v>
      </c>
      <c r="F35" s="28" t="s">
        <v>341</v>
      </c>
      <c r="G35" s="22"/>
      <c r="H35" s="22"/>
      <c r="I35" s="22"/>
      <c r="J35" s="22"/>
      <c r="K35" s="30"/>
      <c r="L35" s="24"/>
      <c r="M35" s="24"/>
      <c r="N35" s="24"/>
      <c r="O35" s="24"/>
    </row>
    <row r="36" spans="1:15" ht="285.75" customHeight="1" x14ac:dyDescent="0.3">
      <c r="A36" s="24"/>
      <c r="B36" s="25" t="s">
        <v>131</v>
      </c>
      <c r="C36" s="25" t="s">
        <v>7</v>
      </c>
      <c r="D36" s="66">
        <v>2</v>
      </c>
      <c r="E36" s="13" t="s">
        <v>224</v>
      </c>
      <c r="F36" s="28" t="s">
        <v>342</v>
      </c>
      <c r="G36" s="22"/>
      <c r="H36" s="22"/>
      <c r="I36" s="22"/>
      <c r="J36" s="22"/>
      <c r="K36" s="14"/>
      <c r="L36" s="24"/>
      <c r="M36" s="24"/>
      <c r="N36" s="24"/>
      <c r="O36" s="24"/>
    </row>
    <row r="37" spans="1:15" ht="269.25" customHeight="1" x14ac:dyDescent="0.3">
      <c r="A37" s="24"/>
      <c r="B37" s="25" t="s">
        <v>132</v>
      </c>
      <c r="C37" s="25" t="s">
        <v>7</v>
      </c>
      <c r="D37" s="66">
        <v>1</v>
      </c>
      <c r="E37" s="13" t="s">
        <v>225</v>
      </c>
      <c r="F37" s="28" t="s">
        <v>351</v>
      </c>
      <c r="G37" s="22"/>
      <c r="H37" s="22"/>
      <c r="I37" s="22"/>
      <c r="J37" s="22"/>
      <c r="K37" s="76"/>
      <c r="L37" s="24"/>
      <c r="M37" s="24"/>
      <c r="N37" s="24"/>
      <c r="O37" s="24"/>
    </row>
    <row r="38" spans="1:15" ht="15.6" x14ac:dyDescent="0.3">
      <c r="A38" s="24"/>
      <c r="B38" s="117" t="s">
        <v>187</v>
      </c>
      <c r="C38" s="117"/>
      <c r="D38" s="117"/>
      <c r="E38" s="117"/>
      <c r="F38" s="117"/>
      <c r="G38" s="117"/>
      <c r="H38" s="117"/>
      <c r="I38" s="117"/>
      <c r="J38" s="117"/>
      <c r="K38" s="117"/>
      <c r="L38" s="84"/>
      <c r="M38" s="84"/>
      <c r="N38" s="84"/>
      <c r="O38" s="84"/>
    </row>
    <row r="39" spans="1:15" ht="50.25" customHeight="1" x14ac:dyDescent="0.3">
      <c r="A39" s="24"/>
      <c r="B39" s="25" t="s">
        <v>33</v>
      </c>
      <c r="C39" s="25" t="s">
        <v>7</v>
      </c>
      <c r="D39" s="66">
        <v>1</v>
      </c>
      <c r="E39" s="13" t="s">
        <v>226</v>
      </c>
      <c r="F39" s="28" t="s">
        <v>272</v>
      </c>
      <c r="G39" s="22"/>
      <c r="H39" s="22"/>
      <c r="I39" s="22"/>
      <c r="J39" s="22"/>
      <c r="K39" s="14"/>
      <c r="L39" s="24"/>
      <c r="M39" s="24"/>
      <c r="N39" s="24"/>
      <c r="O39" s="24"/>
    </row>
    <row r="40" spans="1:15" ht="66" customHeight="1" x14ac:dyDescent="0.3">
      <c r="A40" s="24"/>
      <c r="B40" s="25" t="s">
        <v>34</v>
      </c>
      <c r="C40" s="25" t="s">
        <v>7</v>
      </c>
      <c r="D40" s="66">
        <v>1</v>
      </c>
      <c r="E40" s="13" t="s">
        <v>227</v>
      </c>
      <c r="F40" s="28" t="s">
        <v>273</v>
      </c>
      <c r="G40" s="22"/>
      <c r="H40" s="22"/>
      <c r="I40" s="22"/>
      <c r="J40" s="22"/>
      <c r="K40" s="14"/>
      <c r="L40" s="24"/>
      <c r="M40" s="24"/>
      <c r="N40" s="24"/>
      <c r="O40" s="24"/>
    </row>
    <row r="41" spans="1:15" ht="66.75" customHeight="1" x14ac:dyDescent="0.3">
      <c r="A41" s="24"/>
      <c r="B41" s="25" t="s">
        <v>35</v>
      </c>
      <c r="C41" s="25" t="s">
        <v>7</v>
      </c>
      <c r="D41" s="66">
        <v>1</v>
      </c>
      <c r="E41" s="13" t="s">
        <v>228</v>
      </c>
      <c r="F41" s="28" t="s">
        <v>274</v>
      </c>
      <c r="G41" s="22"/>
      <c r="H41" s="22"/>
      <c r="I41" s="22"/>
      <c r="J41" s="22"/>
      <c r="K41" s="14"/>
      <c r="L41" s="24"/>
      <c r="M41" s="24"/>
      <c r="N41" s="24"/>
      <c r="O41" s="24"/>
    </row>
    <row r="42" spans="1:15" ht="80.25" customHeight="1" x14ac:dyDescent="0.3">
      <c r="A42" s="24"/>
      <c r="B42" s="25" t="s">
        <v>36</v>
      </c>
      <c r="C42" s="25" t="s">
        <v>7</v>
      </c>
      <c r="D42" s="66">
        <v>2</v>
      </c>
      <c r="E42" s="13" t="s">
        <v>229</v>
      </c>
      <c r="F42" s="28" t="s">
        <v>275</v>
      </c>
      <c r="G42" s="22"/>
      <c r="H42" s="22"/>
      <c r="I42" s="22"/>
      <c r="J42" s="22"/>
      <c r="K42" s="14"/>
      <c r="L42" s="24"/>
      <c r="M42" s="24"/>
      <c r="N42" s="24"/>
      <c r="O42" s="24"/>
    </row>
    <row r="43" spans="1:15" ht="124.5" customHeight="1" x14ac:dyDescent="0.3">
      <c r="A43" s="24"/>
      <c r="B43" s="25" t="s">
        <v>37</v>
      </c>
      <c r="C43" s="25" t="s">
        <v>7</v>
      </c>
      <c r="D43" s="66">
        <v>1</v>
      </c>
      <c r="E43" s="13" t="s">
        <v>230</v>
      </c>
      <c r="F43" s="28" t="s">
        <v>276</v>
      </c>
      <c r="G43" s="22"/>
      <c r="H43" s="22"/>
      <c r="I43" s="22"/>
      <c r="J43" s="22"/>
      <c r="K43" s="14"/>
      <c r="L43" s="24"/>
      <c r="M43" s="24"/>
      <c r="N43" s="24"/>
      <c r="O43" s="24"/>
    </row>
    <row r="44" spans="1:15" ht="150" customHeight="1" x14ac:dyDescent="0.3">
      <c r="A44" s="24"/>
      <c r="B44" s="25" t="s">
        <v>38</v>
      </c>
      <c r="C44" s="25" t="s">
        <v>7</v>
      </c>
      <c r="D44" s="66">
        <v>2</v>
      </c>
      <c r="E44" s="13" t="s">
        <v>231</v>
      </c>
      <c r="F44" s="28" t="s">
        <v>277</v>
      </c>
      <c r="G44" s="22"/>
      <c r="H44" s="22"/>
      <c r="I44" s="22"/>
      <c r="J44" s="22"/>
      <c r="K44" s="14"/>
      <c r="L44" s="24"/>
      <c r="M44" s="24"/>
      <c r="N44" s="24"/>
      <c r="O44" s="24"/>
    </row>
    <row r="45" spans="1:15" ht="189.75" customHeight="1" x14ac:dyDescent="0.3">
      <c r="A45" s="24"/>
      <c r="B45" s="25" t="s">
        <v>39</v>
      </c>
      <c r="C45" s="25" t="s">
        <v>7</v>
      </c>
      <c r="D45" s="66">
        <v>2</v>
      </c>
      <c r="E45" s="13" t="s">
        <v>232</v>
      </c>
      <c r="F45" s="28" t="s">
        <v>343</v>
      </c>
      <c r="G45" s="22"/>
      <c r="H45" s="22"/>
      <c r="I45" s="22"/>
      <c r="J45" s="22"/>
      <c r="K45" s="14"/>
      <c r="L45" s="24"/>
      <c r="M45" s="24"/>
      <c r="N45" s="24"/>
      <c r="O45" s="24"/>
    </row>
    <row r="46" spans="1:15" ht="95.25" customHeight="1" x14ac:dyDescent="0.3">
      <c r="A46" s="24"/>
      <c r="B46" s="25" t="s">
        <v>40</v>
      </c>
      <c r="C46" s="25" t="s">
        <v>7</v>
      </c>
      <c r="D46" s="66">
        <v>2</v>
      </c>
      <c r="E46" s="13" t="s">
        <v>233</v>
      </c>
      <c r="F46" s="28" t="s">
        <v>344</v>
      </c>
      <c r="G46" s="22"/>
      <c r="H46" s="22"/>
      <c r="I46" s="22"/>
      <c r="J46" s="22"/>
      <c r="K46" s="14"/>
      <c r="L46" s="24"/>
      <c r="M46" s="24"/>
      <c r="N46" s="24"/>
      <c r="O46" s="24"/>
    </row>
    <row r="47" spans="1:15" ht="81.75" customHeight="1" x14ac:dyDescent="0.3">
      <c r="A47" s="24"/>
      <c r="B47" s="25" t="s">
        <v>41</v>
      </c>
      <c r="C47" s="25" t="s">
        <v>7</v>
      </c>
      <c r="D47" s="66">
        <v>2</v>
      </c>
      <c r="E47" s="13" t="s">
        <v>234</v>
      </c>
      <c r="F47" s="28" t="s">
        <v>278</v>
      </c>
      <c r="G47" s="22"/>
      <c r="H47" s="22"/>
      <c r="I47" s="22"/>
      <c r="J47" s="22"/>
      <c r="K47" s="14"/>
      <c r="L47" s="24"/>
      <c r="M47" s="24"/>
      <c r="N47" s="24"/>
      <c r="O47" s="24"/>
    </row>
    <row r="48" spans="1:15" ht="75" customHeight="1" x14ac:dyDescent="0.3">
      <c r="A48" s="24"/>
      <c r="B48" s="25" t="s">
        <v>133</v>
      </c>
      <c r="C48" s="25" t="s">
        <v>7</v>
      </c>
      <c r="D48" s="66">
        <v>2</v>
      </c>
      <c r="E48" s="13" t="s">
        <v>235</v>
      </c>
      <c r="F48" s="28" t="s">
        <v>279</v>
      </c>
      <c r="G48" s="22"/>
      <c r="H48" s="22"/>
      <c r="I48" s="22"/>
      <c r="J48" s="22"/>
      <c r="K48" s="14"/>
      <c r="L48" s="24"/>
      <c r="M48" s="24"/>
      <c r="N48" s="24"/>
      <c r="O48" s="24"/>
    </row>
    <row r="49" spans="1:15" ht="15.6" x14ac:dyDescent="0.3">
      <c r="A49" s="24"/>
      <c r="B49" s="117" t="s">
        <v>188</v>
      </c>
      <c r="C49" s="117"/>
      <c r="D49" s="117"/>
      <c r="E49" s="117"/>
      <c r="F49" s="117"/>
      <c r="G49" s="117"/>
      <c r="H49" s="117"/>
      <c r="I49" s="117"/>
      <c r="J49" s="117"/>
      <c r="K49" s="117"/>
      <c r="L49" s="84"/>
      <c r="M49" s="84"/>
      <c r="N49" s="84"/>
      <c r="O49" s="84"/>
    </row>
    <row r="50" spans="1:15" ht="128.25" customHeight="1" x14ac:dyDescent="0.3">
      <c r="A50" s="24"/>
      <c r="B50" s="25" t="s">
        <v>42</v>
      </c>
      <c r="C50" s="25" t="s">
        <v>27</v>
      </c>
      <c r="D50" s="66">
        <v>1</v>
      </c>
      <c r="E50" s="13" t="s">
        <v>379</v>
      </c>
      <c r="F50" s="28" t="s">
        <v>380</v>
      </c>
      <c r="G50" s="22"/>
      <c r="H50" s="22"/>
      <c r="I50" s="22"/>
      <c r="J50" s="22"/>
      <c r="K50" s="76"/>
      <c r="L50" s="24"/>
      <c r="M50" s="24"/>
      <c r="N50" s="24"/>
      <c r="O50" s="24"/>
    </row>
    <row r="51" spans="1:15" ht="105" customHeight="1" x14ac:dyDescent="0.3">
      <c r="A51" s="24"/>
      <c r="B51" s="25" t="s">
        <v>43</v>
      </c>
      <c r="C51" s="25" t="s">
        <v>27</v>
      </c>
      <c r="D51" s="66">
        <v>1</v>
      </c>
      <c r="E51" s="13" t="s">
        <v>407</v>
      </c>
      <c r="F51" s="28" t="s">
        <v>406</v>
      </c>
      <c r="G51" s="22"/>
      <c r="H51" s="22"/>
      <c r="I51" s="22"/>
      <c r="J51" s="22"/>
      <c r="K51" s="76"/>
      <c r="L51" s="24"/>
      <c r="M51" s="24"/>
      <c r="N51" s="24"/>
      <c r="O51" s="24"/>
    </row>
    <row r="52" spans="1:15" ht="121.5" customHeight="1" x14ac:dyDescent="0.3">
      <c r="A52" s="24"/>
      <c r="B52" s="25" t="s">
        <v>44</v>
      </c>
      <c r="C52" s="25" t="s">
        <v>7</v>
      </c>
      <c r="D52" s="66">
        <v>1</v>
      </c>
      <c r="E52" s="13" t="s">
        <v>236</v>
      </c>
      <c r="F52" s="28" t="s">
        <v>280</v>
      </c>
      <c r="G52" s="22"/>
      <c r="H52" s="22"/>
      <c r="I52" s="22"/>
      <c r="J52" s="22"/>
      <c r="K52" s="14"/>
      <c r="L52" s="24"/>
      <c r="M52" s="24"/>
      <c r="N52" s="24"/>
      <c r="O52" s="24"/>
    </row>
    <row r="53" spans="1:15" ht="173.25" customHeight="1" x14ac:dyDescent="0.3">
      <c r="A53" s="24"/>
      <c r="B53" s="25" t="s">
        <v>45</v>
      </c>
      <c r="C53" s="25" t="s">
        <v>7</v>
      </c>
      <c r="D53" s="66">
        <v>2</v>
      </c>
      <c r="E53" s="13" t="s">
        <v>237</v>
      </c>
      <c r="F53" s="28" t="s">
        <v>281</v>
      </c>
      <c r="G53" s="22"/>
      <c r="H53" s="22"/>
      <c r="I53" s="22"/>
      <c r="J53" s="22"/>
      <c r="K53" s="14"/>
      <c r="L53" s="24"/>
      <c r="M53" s="24"/>
      <c r="N53" s="24"/>
      <c r="O53" s="24"/>
    </row>
    <row r="54" spans="1:15" ht="153.75" customHeight="1" x14ac:dyDescent="0.3">
      <c r="A54" s="24"/>
      <c r="B54" s="25" t="s">
        <v>46</v>
      </c>
      <c r="C54" s="25" t="s">
        <v>7</v>
      </c>
      <c r="D54" s="66">
        <v>2</v>
      </c>
      <c r="E54" s="13" t="s">
        <v>238</v>
      </c>
      <c r="F54" s="28" t="s">
        <v>282</v>
      </c>
      <c r="G54" s="22"/>
      <c r="H54" s="22"/>
      <c r="I54" s="22"/>
      <c r="J54" s="22"/>
      <c r="K54" s="14"/>
      <c r="L54" s="24"/>
      <c r="M54" s="24"/>
      <c r="N54" s="24"/>
      <c r="O54" s="24"/>
    </row>
    <row r="55" spans="1:15" ht="144.75" customHeight="1" x14ac:dyDescent="0.3">
      <c r="A55" s="24"/>
      <c r="B55" s="25" t="s">
        <v>47</v>
      </c>
      <c r="C55" s="25" t="s">
        <v>7</v>
      </c>
      <c r="D55" s="66">
        <v>1</v>
      </c>
      <c r="E55" s="13" t="s">
        <v>189</v>
      </c>
      <c r="F55" s="28" t="s">
        <v>283</v>
      </c>
      <c r="G55" s="22"/>
      <c r="H55" s="22"/>
      <c r="I55" s="22"/>
      <c r="J55" s="22"/>
      <c r="K55" s="63"/>
      <c r="L55" s="24"/>
      <c r="M55" s="24"/>
      <c r="N55" s="24"/>
      <c r="O55" s="24"/>
    </row>
    <row r="56" spans="1:15" ht="225" customHeight="1" x14ac:dyDescent="0.3">
      <c r="A56" s="24"/>
      <c r="B56" s="25" t="s">
        <v>48</v>
      </c>
      <c r="C56" s="25" t="s">
        <v>7</v>
      </c>
      <c r="D56" s="66">
        <v>1</v>
      </c>
      <c r="E56" s="13" t="s">
        <v>239</v>
      </c>
      <c r="F56" s="28" t="s">
        <v>284</v>
      </c>
      <c r="G56" s="22"/>
      <c r="H56" s="22"/>
      <c r="I56" s="22"/>
      <c r="J56" s="22"/>
      <c r="K56" s="14"/>
      <c r="L56" s="24"/>
      <c r="M56" s="24"/>
      <c r="N56" s="24"/>
      <c r="O56" s="24"/>
    </row>
    <row r="57" spans="1:15" ht="69.75" customHeight="1" x14ac:dyDescent="0.3">
      <c r="A57" s="24"/>
      <c r="B57" s="25" t="s">
        <v>49</v>
      </c>
      <c r="C57" s="25" t="s">
        <v>7</v>
      </c>
      <c r="D57" s="66">
        <v>1</v>
      </c>
      <c r="E57" s="13" t="s">
        <v>240</v>
      </c>
      <c r="F57" s="28" t="s">
        <v>285</v>
      </c>
      <c r="G57" s="22"/>
      <c r="H57" s="22"/>
      <c r="I57" s="22"/>
      <c r="J57" s="22"/>
      <c r="K57" s="14"/>
      <c r="L57" s="24"/>
      <c r="M57" s="24"/>
      <c r="N57" s="24"/>
      <c r="O57" s="24"/>
    </row>
    <row r="58" spans="1:15" ht="111.75" customHeight="1" x14ac:dyDescent="0.3">
      <c r="A58" s="24"/>
      <c r="B58" s="25" t="s">
        <v>50</v>
      </c>
      <c r="C58" s="25" t="s">
        <v>7</v>
      </c>
      <c r="D58" s="66">
        <v>2</v>
      </c>
      <c r="E58" s="13" t="s">
        <v>241</v>
      </c>
      <c r="F58" s="28" t="s">
        <v>286</v>
      </c>
      <c r="G58" s="22"/>
      <c r="H58" s="22"/>
      <c r="I58" s="22"/>
      <c r="J58" s="22"/>
      <c r="K58" s="14"/>
      <c r="L58" s="24"/>
      <c r="M58" s="24"/>
      <c r="N58" s="24"/>
      <c r="O58" s="24"/>
    </row>
    <row r="59" spans="1:15" ht="93" customHeight="1" x14ac:dyDescent="0.3">
      <c r="A59" s="24"/>
      <c r="B59" s="25" t="s">
        <v>51</v>
      </c>
      <c r="C59" s="25" t="s">
        <v>7</v>
      </c>
      <c r="D59" s="66">
        <v>2</v>
      </c>
      <c r="E59" s="13" t="s">
        <v>242</v>
      </c>
      <c r="F59" s="28" t="s">
        <v>287</v>
      </c>
      <c r="G59" s="22"/>
      <c r="H59" s="22"/>
      <c r="I59" s="22"/>
      <c r="J59" s="22"/>
      <c r="K59" s="14"/>
      <c r="L59" s="24"/>
      <c r="M59" s="24"/>
      <c r="N59" s="24"/>
      <c r="O59" s="24"/>
    </row>
    <row r="60" spans="1:15" ht="303.60000000000002" x14ac:dyDescent="0.3">
      <c r="A60" s="24"/>
      <c r="B60" s="25" t="s">
        <v>52</v>
      </c>
      <c r="C60" s="25" t="s">
        <v>7</v>
      </c>
      <c r="D60" s="66">
        <v>2</v>
      </c>
      <c r="E60" s="13" t="s">
        <v>243</v>
      </c>
      <c r="F60" s="28" t="s">
        <v>288</v>
      </c>
      <c r="G60" s="22"/>
      <c r="H60" s="22"/>
      <c r="I60" s="22"/>
      <c r="J60" s="22"/>
      <c r="K60" s="14"/>
      <c r="L60" s="24"/>
      <c r="M60" s="24"/>
      <c r="N60" s="24"/>
      <c r="O60" s="24"/>
    </row>
    <row r="61" spans="1:15" ht="193.2" x14ac:dyDescent="0.3">
      <c r="A61" s="24"/>
      <c r="B61" s="25" t="s">
        <v>53</v>
      </c>
      <c r="C61" s="25" t="s">
        <v>7</v>
      </c>
      <c r="D61" s="66">
        <v>1</v>
      </c>
      <c r="E61" s="13" t="s">
        <v>244</v>
      </c>
      <c r="F61" s="28" t="s">
        <v>289</v>
      </c>
      <c r="G61" s="22"/>
      <c r="H61" s="22"/>
      <c r="I61" s="22"/>
      <c r="J61" s="22"/>
      <c r="K61" s="14"/>
      <c r="L61" s="24"/>
      <c r="M61" s="24"/>
      <c r="N61" s="24"/>
      <c r="O61" s="24"/>
    </row>
    <row r="62" spans="1:15" ht="103.5" customHeight="1" x14ac:dyDescent="0.3">
      <c r="A62" s="24"/>
      <c r="B62" s="25" t="s">
        <v>54</v>
      </c>
      <c r="C62" s="25" t="s">
        <v>7</v>
      </c>
      <c r="D62" s="66">
        <v>1</v>
      </c>
      <c r="E62" s="13" t="s">
        <v>245</v>
      </c>
      <c r="F62" s="28" t="s">
        <v>290</v>
      </c>
      <c r="G62" s="22"/>
      <c r="H62" s="22"/>
      <c r="I62" s="22"/>
      <c r="J62" s="22"/>
      <c r="K62" s="14"/>
      <c r="L62" s="24"/>
      <c r="M62" s="24"/>
      <c r="N62" s="24"/>
      <c r="O62" s="24"/>
    </row>
    <row r="63" spans="1:15" ht="66" customHeight="1" x14ac:dyDescent="0.3">
      <c r="A63" s="24"/>
      <c r="B63" s="25" t="s">
        <v>55</v>
      </c>
      <c r="C63" s="25" t="s">
        <v>7</v>
      </c>
      <c r="D63" s="66">
        <v>1</v>
      </c>
      <c r="E63" s="13" t="s">
        <v>246</v>
      </c>
      <c r="F63" s="28" t="s">
        <v>291</v>
      </c>
      <c r="G63" s="22"/>
      <c r="H63" s="22"/>
      <c r="I63" s="22"/>
      <c r="J63" s="22"/>
      <c r="K63" s="14"/>
      <c r="L63" s="24"/>
      <c r="M63" s="24"/>
      <c r="N63" s="24"/>
      <c r="O63" s="24"/>
    </row>
    <row r="64" spans="1:15" ht="86.25" customHeight="1" x14ac:dyDescent="0.3">
      <c r="A64" s="24"/>
      <c r="B64" s="25" t="s">
        <v>56</v>
      </c>
      <c r="C64" s="25" t="s">
        <v>7</v>
      </c>
      <c r="D64" s="66">
        <v>2</v>
      </c>
      <c r="E64" s="13" t="s">
        <v>247</v>
      </c>
      <c r="F64" s="28" t="s">
        <v>292</v>
      </c>
      <c r="G64" s="22"/>
      <c r="H64" s="22"/>
      <c r="I64" s="22"/>
      <c r="J64" s="22"/>
      <c r="K64" s="14"/>
      <c r="L64" s="24"/>
      <c r="M64" s="24"/>
      <c r="N64" s="24"/>
      <c r="O64" s="24"/>
    </row>
    <row r="65" spans="1:15" ht="99" customHeight="1" x14ac:dyDescent="0.3">
      <c r="A65" s="24"/>
      <c r="B65" s="25" t="s">
        <v>57</v>
      </c>
      <c r="C65" s="25" t="s">
        <v>7</v>
      </c>
      <c r="D65" s="66">
        <v>2</v>
      </c>
      <c r="E65" s="13" t="s">
        <v>248</v>
      </c>
      <c r="F65" s="28" t="s">
        <v>293</v>
      </c>
      <c r="G65" s="22"/>
      <c r="H65" s="22"/>
      <c r="I65" s="22"/>
      <c r="J65" s="22"/>
      <c r="K65" s="14"/>
      <c r="L65" s="24"/>
      <c r="M65" s="24"/>
      <c r="N65" s="24"/>
      <c r="O65" s="24"/>
    </row>
    <row r="66" spans="1:15" ht="60.75" customHeight="1" x14ac:dyDescent="0.3">
      <c r="A66" s="24"/>
      <c r="B66" s="25" t="s">
        <v>58</v>
      </c>
      <c r="C66" s="25" t="s">
        <v>7</v>
      </c>
      <c r="D66" s="66">
        <v>1</v>
      </c>
      <c r="E66" s="13" t="s">
        <v>249</v>
      </c>
      <c r="F66" s="28" t="s">
        <v>294</v>
      </c>
      <c r="G66" s="22"/>
      <c r="H66" s="22"/>
      <c r="I66" s="22"/>
      <c r="J66" s="22"/>
      <c r="K66" s="14"/>
      <c r="L66" s="24"/>
      <c r="M66" s="24"/>
      <c r="N66" s="24"/>
      <c r="O66" s="24"/>
    </row>
    <row r="67" spans="1:15" ht="163.5" customHeight="1" x14ac:dyDescent="0.3">
      <c r="A67" s="24"/>
      <c r="B67" s="25" t="s">
        <v>59</v>
      </c>
      <c r="C67" s="25" t="s">
        <v>7</v>
      </c>
      <c r="D67" s="66">
        <v>2</v>
      </c>
      <c r="E67" s="13" t="s">
        <v>250</v>
      </c>
      <c r="F67" s="28" t="s">
        <v>295</v>
      </c>
      <c r="G67" s="22"/>
      <c r="H67" s="22"/>
      <c r="I67" s="22"/>
      <c r="J67" s="22"/>
      <c r="K67" s="14"/>
      <c r="L67" s="24"/>
      <c r="M67" s="24"/>
      <c r="N67" s="24"/>
      <c r="O67" s="24"/>
    </row>
    <row r="68" spans="1:15" ht="238.5" customHeight="1" x14ac:dyDescent="0.3">
      <c r="A68" s="24"/>
      <c r="B68" s="25" t="s">
        <v>60</v>
      </c>
      <c r="C68" s="25" t="s">
        <v>7</v>
      </c>
      <c r="D68" s="66">
        <v>3</v>
      </c>
      <c r="E68" s="13" t="s">
        <v>251</v>
      </c>
      <c r="F68" s="28" t="s">
        <v>296</v>
      </c>
      <c r="G68" s="22"/>
      <c r="H68" s="22"/>
      <c r="I68" s="22"/>
      <c r="J68" s="22"/>
      <c r="K68" s="14"/>
      <c r="L68" s="24"/>
      <c r="M68" s="24"/>
      <c r="N68" s="24"/>
      <c r="O68" s="24"/>
    </row>
    <row r="69" spans="1:15" ht="159" customHeight="1" x14ac:dyDescent="0.3">
      <c r="A69" s="24"/>
      <c r="B69" s="25" t="s">
        <v>61</v>
      </c>
      <c r="C69" s="25" t="s">
        <v>7</v>
      </c>
      <c r="D69" s="66">
        <v>3</v>
      </c>
      <c r="E69" s="13" t="s">
        <v>252</v>
      </c>
      <c r="F69" s="28" t="s">
        <v>297</v>
      </c>
      <c r="G69" s="22"/>
      <c r="H69" s="22"/>
      <c r="I69" s="22"/>
      <c r="J69" s="22"/>
      <c r="K69" s="14"/>
      <c r="L69" s="24"/>
      <c r="M69" s="24"/>
      <c r="N69" s="24"/>
      <c r="O69" s="24"/>
    </row>
    <row r="70" spans="1:15" ht="153.75" customHeight="1" x14ac:dyDescent="0.3">
      <c r="A70" s="24"/>
      <c r="B70" s="25" t="s">
        <v>62</v>
      </c>
      <c r="C70" s="25" t="s">
        <v>7</v>
      </c>
      <c r="D70" s="66">
        <v>1</v>
      </c>
      <c r="E70" s="13" t="s">
        <v>190</v>
      </c>
      <c r="F70" s="28" t="s">
        <v>298</v>
      </c>
      <c r="G70" s="22"/>
      <c r="H70" s="22"/>
      <c r="I70" s="22"/>
      <c r="J70" s="22"/>
      <c r="K70" s="14"/>
      <c r="L70" s="24"/>
      <c r="M70" s="24"/>
      <c r="N70" s="24"/>
      <c r="O70" s="24"/>
    </row>
    <row r="71" spans="1:15" ht="74.25" customHeight="1" x14ac:dyDescent="0.3">
      <c r="A71" s="24"/>
      <c r="B71" s="25" t="s">
        <v>63</v>
      </c>
      <c r="C71" s="25" t="s">
        <v>7</v>
      </c>
      <c r="D71" s="66">
        <v>2</v>
      </c>
      <c r="E71" s="13" t="s">
        <v>253</v>
      </c>
      <c r="F71" s="28" t="s">
        <v>299</v>
      </c>
      <c r="G71" s="22"/>
      <c r="H71" s="22"/>
      <c r="I71" s="22"/>
      <c r="J71" s="22"/>
      <c r="K71" s="14"/>
      <c r="L71" s="24"/>
      <c r="M71" s="24"/>
      <c r="N71" s="24"/>
      <c r="O71" s="24"/>
    </row>
    <row r="72" spans="1:15" ht="170.25" customHeight="1" x14ac:dyDescent="0.3">
      <c r="A72" s="24"/>
      <c r="B72" s="25" t="s">
        <v>64</v>
      </c>
      <c r="C72" s="25" t="s">
        <v>7</v>
      </c>
      <c r="D72" s="66">
        <v>3</v>
      </c>
      <c r="E72" s="13" t="s">
        <v>254</v>
      </c>
      <c r="F72" s="28" t="s">
        <v>300</v>
      </c>
      <c r="G72" s="22"/>
      <c r="H72" s="22"/>
      <c r="I72" s="22"/>
      <c r="J72" s="22"/>
      <c r="K72" s="14"/>
      <c r="L72" s="24"/>
      <c r="M72" s="24"/>
      <c r="N72" s="24"/>
      <c r="O72" s="24"/>
    </row>
    <row r="73" spans="1:15" ht="63.75" customHeight="1" x14ac:dyDescent="0.3">
      <c r="A73" s="24"/>
      <c r="B73" s="25" t="s">
        <v>65</v>
      </c>
      <c r="C73" s="25" t="s">
        <v>7</v>
      </c>
      <c r="D73" s="66">
        <v>2</v>
      </c>
      <c r="E73" s="13" t="s">
        <v>255</v>
      </c>
      <c r="F73" s="28" t="s">
        <v>301</v>
      </c>
      <c r="G73" s="22"/>
      <c r="H73" s="22"/>
      <c r="I73" s="22"/>
      <c r="J73" s="22"/>
      <c r="K73" s="14"/>
      <c r="L73" s="24"/>
      <c r="M73" s="24"/>
      <c r="N73" s="24"/>
      <c r="O73" s="24"/>
    </row>
    <row r="74" spans="1:15" ht="114" customHeight="1" x14ac:dyDescent="0.3">
      <c r="A74" s="24"/>
      <c r="B74" s="25" t="s">
        <v>134</v>
      </c>
      <c r="C74" s="25" t="s">
        <v>7</v>
      </c>
      <c r="D74" s="66">
        <v>1</v>
      </c>
      <c r="E74" s="13" t="s">
        <v>256</v>
      </c>
      <c r="F74" s="28" t="s">
        <v>302</v>
      </c>
      <c r="G74" s="22"/>
      <c r="H74" s="22"/>
      <c r="I74" s="22"/>
      <c r="J74" s="22"/>
      <c r="K74" s="14"/>
      <c r="L74" s="24"/>
      <c r="M74" s="24"/>
      <c r="N74" s="24"/>
      <c r="O74" s="24"/>
    </row>
    <row r="75" spans="1:15" ht="228.75" customHeight="1" x14ac:dyDescent="0.3">
      <c r="A75" s="24"/>
      <c r="B75" s="25" t="s">
        <v>135</v>
      </c>
      <c r="C75" s="25" t="s">
        <v>7</v>
      </c>
      <c r="D75" s="66">
        <v>1</v>
      </c>
      <c r="E75" s="13" t="s">
        <v>257</v>
      </c>
      <c r="F75" s="28" t="s">
        <v>303</v>
      </c>
      <c r="G75" s="22"/>
      <c r="H75" s="22"/>
      <c r="I75" s="22"/>
      <c r="J75" s="22"/>
      <c r="K75" s="14"/>
      <c r="L75" s="24"/>
      <c r="M75" s="24"/>
      <c r="N75" s="24"/>
      <c r="O75" s="24"/>
    </row>
    <row r="76" spans="1:15" x14ac:dyDescent="0.3"/>
    <row r="77" spans="1:15" hidden="1" x14ac:dyDescent="0.3">
      <c r="E77" s="17" t="s">
        <v>0</v>
      </c>
      <c r="F77" s="17" t="s">
        <v>3</v>
      </c>
      <c r="G77" s="17" t="s">
        <v>4</v>
      </c>
      <c r="H77" s="44" t="s">
        <v>121</v>
      </c>
    </row>
    <row r="78" spans="1:15" hidden="1" x14ac:dyDescent="0.3">
      <c r="B78" s="17" t="s">
        <v>118</v>
      </c>
      <c r="C78" s="8">
        <f>COUNTIF(D:D,1)</f>
        <v>32</v>
      </c>
      <c r="E78" s="8">
        <f>COUNTIFS(D:D,1,G:G,"=X")</f>
        <v>0</v>
      </c>
      <c r="F78" s="8">
        <f>COUNTIFS(D:D,1,H:H,"=X")</f>
        <v>0</v>
      </c>
      <c r="G78" s="8">
        <f>COUNTIFS(D:D,1,I:I,"=X")</f>
        <v>0</v>
      </c>
      <c r="H78" s="8">
        <f>COUNTIFS(D:D,1,J:J,"=X")</f>
        <v>0</v>
      </c>
    </row>
    <row r="79" spans="1:15" hidden="1" x14ac:dyDescent="0.3">
      <c r="B79" s="17" t="s">
        <v>119</v>
      </c>
      <c r="C79" s="8">
        <f>COUNTIF(D:D,2)</f>
        <v>30</v>
      </c>
      <c r="E79" s="8">
        <f>COUNTIFS(D:D,2,G:G,"=X")</f>
        <v>0</v>
      </c>
      <c r="F79" s="8">
        <f>COUNTIFS(D:D,2,H:H,"=X")</f>
        <v>0</v>
      </c>
      <c r="G79" s="8">
        <f>COUNTIFS(D:D,2,I:I,"=X")</f>
        <v>0</v>
      </c>
      <c r="H79" s="8">
        <f>COUNTIFS(D:D,2,J:J,"=X")</f>
        <v>0</v>
      </c>
    </row>
    <row r="80" spans="1:15" hidden="1" x14ac:dyDescent="0.3">
      <c r="B80" s="17" t="s">
        <v>120</v>
      </c>
      <c r="C80" s="8">
        <f>COUNTIF(D:D,3)</f>
        <v>7</v>
      </c>
      <c r="D80" s="17"/>
      <c r="E80" s="8">
        <f>COUNTIFS(D:D,3,G:G,"=X")</f>
        <v>0</v>
      </c>
      <c r="F80" s="8">
        <f>COUNTIFS(D:D,3,H:H,"=X")</f>
        <v>0</v>
      </c>
      <c r="G80" s="8">
        <f>COUNTIFS(D:D,3,I:I,"=X")</f>
        <v>0</v>
      </c>
      <c r="H80" s="8">
        <f>COUNTIFS(D:D,3,J:J,"=X")</f>
        <v>0</v>
      </c>
    </row>
    <row r="82" spans="3:3" hidden="1" x14ac:dyDescent="0.3">
      <c r="C82" s="17"/>
    </row>
  </sheetData>
  <mergeCells count="11">
    <mergeCell ref="B38:K38"/>
    <mergeCell ref="B49:K49"/>
    <mergeCell ref="G1:J1"/>
    <mergeCell ref="K1:K2"/>
    <mergeCell ref="B3:K3"/>
    <mergeCell ref="B1:F1"/>
    <mergeCell ref="L1:L2"/>
    <mergeCell ref="M1:M2"/>
    <mergeCell ref="N1:N2"/>
    <mergeCell ref="O1:O2"/>
    <mergeCell ref="B29:K29"/>
  </mergeCells>
  <phoneticPr fontId="23" type="noConversion"/>
  <conditionalFormatting sqref="B78:B80">
    <cfRule type="cellIs" dxfId="37" priority="9" operator="equal">
      <formula>"CC"</formula>
    </cfRule>
  </conditionalFormatting>
  <conditionalFormatting sqref="C19:C21">
    <cfRule type="cellIs" dxfId="36" priority="3" operator="equal">
      <formula>"CC"</formula>
    </cfRule>
  </conditionalFormatting>
  <conditionalFormatting sqref="C50:C51">
    <cfRule type="cellIs" dxfId="35" priority="1" operator="equal">
      <formula>"CC"</formula>
    </cfRule>
  </conditionalFormatting>
  <conditionalFormatting sqref="G1:G2">
    <cfRule type="cellIs" dxfId="34" priority="15" operator="equal">
      <formula>"x"</formula>
    </cfRule>
  </conditionalFormatting>
  <conditionalFormatting sqref="G4:G28">
    <cfRule type="cellIs" dxfId="33" priority="16" operator="equal">
      <formula>"x"</formula>
    </cfRule>
  </conditionalFormatting>
  <conditionalFormatting sqref="G30:G37 G39:G48 G50:G75">
    <cfRule type="cellIs" dxfId="32" priority="11" operator="equal">
      <formula>"x"</formula>
    </cfRule>
  </conditionalFormatting>
  <conditionalFormatting sqref="H2 H4:H28">
    <cfRule type="cellIs" dxfId="31" priority="17" operator="equal">
      <formula>"x"</formula>
    </cfRule>
  </conditionalFormatting>
  <conditionalFormatting sqref="H30:H37 H39:H48 H50:H75">
    <cfRule type="cellIs" dxfId="30" priority="12" operator="equal">
      <formula>"x"</formula>
    </cfRule>
  </conditionalFormatting>
  <conditionalFormatting sqref="I2 I4:I28">
    <cfRule type="notContainsBlanks" dxfId="29" priority="18">
      <formula>LEN(TRIM(I2))&gt;0</formula>
    </cfRule>
  </conditionalFormatting>
  <conditionalFormatting sqref="I30:I37 I39:I48 I50:I75">
    <cfRule type="notContainsBlanks" dxfId="28" priority="13">
      <formula>LEN(TRIM(I30))&gt;0</formula>
    </cfRule>
  </conditionalFormatting>
  <conditionalFormatting sqref="J2 J4:J28">
    <cfRule type="cellIs" dxfId="27" priority="19" operator="equal">
      <formula>"x"</formula>
    </cfRule>
  </conditionalFormatting>
  <conditionalFormatting sqref="J30:J37 J39:J48 J50:J75">
    <cfRule type="cellIs" dxfId="26" priority="14" operator="equal">
      <formula>"x"</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491-40A3-4059-94C9-25FDBEE6FDC9}">
  <sheetPr>
    <tabColor theme="0"/>
  </sheetPr>
  <dimension ref="A1:XFC39"/>
  <sheetViews>
    <sheetView showGridLines="0" topLeftCell="G1" zoomScale="123" zoomScaleNormal="100" workbookViewId="0">
      <pane ySplit="2" topLeftCell="A3" activePane="bottomLeft" state="frozen"/>
      <selection activeCell="C6" sqref="C6"/>
      <selection pane="bottomLeft" activeCell="N1" sqref="N1:N2"/>
    </sheetView>
  </sheetViews>
  <sheetFormatPr defaultColWidth="14.44140625" defaultRowHeight="14.4" zeroHeight="1" x14ac:dyDescent="0.3"/>
  <cols>
    <col min="1" max="1" width="14.44140625" style="8" hidden="1" customWidth="1"/>
    <col min="2" max="2" width="7.88671875" style="8" customWidth="1"/>
    <col min="3" max="3" width="11.88671875" style="8" customWidth="1"/>
    <col min="4" max="4" width="10" style="8" customWidth="1"/>
    <col min="5" max="5" width="44.109375" style="8" customWidth="1"/>
    <col min="6" max="6" width="47" style="8" customWidth="1"/>
    <col min="7" max="10" width="4.88671875" style="9" customWidth="1"/>
    <col min="11" max="11" width="44.109375" style="10" customWidth="1"/>
    <col min="12" max="16383" width="14.44140625" style="8" customWidth="1"/>
    <col min="16384" max="16384" width="14.44140625" style="8"/>
  </cols>
  <sheetData>
    <row r="1" spans="1:15" ht="16.5" customHeight="1" x14ac:dyDescent="0.25">
      <c r="A1" s="24"/>
      <c r="B1" s="119" t="s">
        <v>167</v>
      </c>
      <c r="C1" s="119"/>
      <c r="D1" s="119"/>
      <c r="E1" s="119"/>
      <c r="F1" s="119"/>
      <c r="G1" s="116" t="s">
        <v>2</v>
      </c>
      <c r="H1" s="118"/>
      <c r="I1" s="118"/>
      <c r="J1" s="118"/>
      <c r="K1" s="116" t="s">
        <v>175</v>
      </c>
      <c r="L1" s="116" t="s">
        <v>424</v>
      </c>
      <c r="M1" s="116" t="s">
        <v>425</v>
      </c>
      <c r="N1" s="116" t="s">
        <v>427</v>
      </c>
      <c r="O1" s="116" t="s">
        <v>426</v>
      </c>
    </row>
    <row r="2" spans="1:15" ht="55.2" x14ac:dyDescent="0.3">
      <c r="A2" s="24"/>
      <c r="B2" s="32" t="s">
        <v>5</v>
      </c>
      <c r="C2" s="33" t="s">
        <v>171</v>
      </c>
      <c r="D2" s="33" t="s">
        <v>170</v>
      </c>
      <c r="E2" s="31" t="s">
        <v>168</v>
      </c>
      <c r="F2" s="31" t="s">
        <v>169</v>
      </c>
      <c r="G2" s="34" t="s">
        <v>156</v>
      </c>
      <c r="H2" s="35" t="s">
        <v>173</v>
      </c>
      <c r="I2" s="36" t="s">
        <v>174</v>
      </c>
      <c r="J2" s="37" t="s">
        <v>155</v>
      </c>
      <c r="K2" s="116"/>
      <c r="L2" s="116"/>
      <c r="M2" s="116"/>
      <c r="N2" s="116"/>
      <c r="O2" s="116"/>
    </row>
    <row r="3" spans="1:15" ht="15.6" x14ac:dyDescent="0.3">
      <c r="A3" s="24"/>
      <c r="B3" s="117" t="s">
        <v>66</v>
      </c>
      <c r="C3" s="117"/>
      <c r="D3" s="117"/>
      <c r="E3" s="117"/>
      <c r="F3" s="117"/>
      <c r="G3" s="117"/>
      <c r="H3" s="117"/>
      <c r="I3" s="117"/>
      <c r="J3" s="117"/>
      <c r="K3" s="117"/>
      <c r="L3" s="82"/>
      <c r="M3" s="83"/>
      <c r="N3" s="83"/>
      <c r="O3" s="83"/>
    </row>
    <row r="4" spans="1:15" s="11" customFormat="1" ht="219" customHeight="1" x14ac:dyDescent="0.3">
      <c r="A4" s="18"/>
      <c r="B4" s="25" t="s">
        <v>67</v>
      </c>
      <c r="C4" s="25" t="s">
        <v>7</v>
      </c>
      <c r="D4" s="25">
        <v>1</v>
      </c>
      <c r="E4" s="12" t="s">
        <v>398</v>
      </c>
      <c r="F4" s="28" t="s">
        <v>421</v>
      </c>
      <c r="G4" s="19"/>
      <c r="H4" s="19"/>
      <c r="I4" s="19"/>
      <c r="J4" s="19"/>
      <c r="K4" s="78"/>
      <c r="L4" s="68"/>
      <c r="M4" s="68"/>
      <c r="N4" s="68"/>
      <c r="O4" s="68"/>
    </row>
    <row r="5" spans="1:15" s="11" customFormat="1" ht="310.5" customHeight="1" x14ac:dyDescent="0.3">
      <c r="A5" s="18"/>
      <c r="B5" s="25" t="s">
        <v>68</v>
      </c>
      <c r="C5" s="25" t="s">
        <v>7</v>
      </c>
      <c r="D5" s="25">
        <v>1</v>
      </c>
      <c r="E5" s="13" t="s">
        <v>382</v>
      </c>
      <c r="F5" s="29" t="s">
        <v>391</v>
      </c>
      <c r="G5" s="20"/>
      <c r="H5" s="20"/>
      <c r="I5" s="20"/>
      <c r="J5" s="20"/>
      <c r="K5" s="78"/>
      <c r="L5" s="68"/>
      <c r="M5" s="68"/>
      <c r="N5" s="68"/>
      <c r="O5" s="68"/>
    </row>
    <row r="6" spans="1:15" s="11" customFormat="1" ht="65.25" customHeight="1" x14ac:dyDescent="0.3">
      <c r="A6" s="18"/>
      <c r="B6" s="25" t="s">
        <v>69</v>
      </c>
      <c r="C6" s="25" t="s">
        <v>7</v>
      </c>
      <c r="D6" s="25">
        <v>1</v>
      </c>
      <c r="E6" s="13" t="s">
        <v>196</v>
      </c>
      <c r="F6" s="29" t="s">
        <v>211</v>
      </c>
      <c r="G6" s="19"/>
      <c r="H6" s="19"/>
      <c r="I6" s="19"/>
      <c r="J6" s="19"/>
      <c r="K6" s="12"/>
      <c r="L6" s="68"/>
      <c r="M6" s="68"/>
      <c r="N6" s="68"/>
      <c r="O6" s="68"/>
    </row>
    <row r="7" spans="1:15" s="11" customFormat="1" ht="176.25" customHeight="1" x14ac:dyDescent="0.3">
      <c r="A7" s="18"/>
      <c r="B7" s="25" t="s">
        <v>70</v>
      </c>
      <c r="C7" s="25" t="s">
        <v>7</v>
      </c>
      <c r="D7" s="25">
        <v>1</v>
      </c>
      <c r="E7" s="13" t="s">
        <v>197</v>
      </c>
      <c r="F7" s="29" t="s">
        <v>305</v>
      </c>
      <c r="G7" s="20"/>
      <c r="H7" s="20"/>
      <c r="I7" s="20"/>
      <c r="J7" s="20"/>
      <c r="K7" s="12"/>
      <c r="L7" s="68"/>
      <c r="M7" s="68"/>
      <c r="N7" s="68"/>
      <c r="O7" s="68"/>
    </row>
    <row r="8" spans="1:15" s="11" customFormat="1" ht="69" customHeight="1" x14ac:dyDescent="0.3">
      <c r="A8" s="18"/>
      <c r="B8" s="25" t="s">
        <v>71</v>
      </c>
      <c r="C8" s="25" t="s">
        <v>7</v>
      </c>
      <c r="D8" s="25">
        <v>1</v>
      </c>
      <c r="E8" s="13" t="s">
        <v>198</v>
      </c>
      <c r="F8" s="29" t="s">
        <v>399</v>
      </c>
      <c r="G8" s="20"/>
      <c r="H8" s="20"/>
      <c r="I8" s="20"/>
      <c r="J8" s="20"/>
      <c r="K8" s="78"/>
      <c r="L8" s="68"/>
      <c r="M8" s="68"/>
      <c r="N8" s="68"/>
      <c r="O8" s="68"/>
    </row>
    <row r="9" spans="1:15" s="11" customFormat="1" ht="111.75" customHeight="1" x14ac:dyDescent="0.3">
      <c r="A9" s="18"/>
      <c r="B9" s="25" t="s">
        <v>72</v>
      </c>
      <c r="C9" s="25" t="s">
        <v>7</v>
      </c>
      <c r="D9" s="25">
        <v>1</v>
      </c>
      <c r="E9" s="14" t="s">
        <v>393</v>
      </c>
      <c r="F9" s="30" t="s">
        <v>392</v>
      </c>
      <c r="G9" s="20"/>
      <c r="H9" s="22"/>
      <c r="I9" s="22"/>
      <c r="J9" s="22"/>
      <c r="K9" s="76"/>
      <c r="L9" s="68"/>
      <c r="M9" s="68"/>
      <c r="N9" s="68"/>
      <c r="O9" s="68"/>
    </row>
    <row r="10" spans="1:15" s="11" customFormat="1" ht="53.25" customHeight="1" x14ac:dyDescent="0.3">
      <c r="A10" s="18"/>
      <c r="B10" s="25" t="s">
        <v>73</v>
      </c>
      <c r="C10" s="25" t="s">
        <v>7</v>
      </c>
      <c r="D10" s="25">
        <v>1</v>
      </c>
      <c r="E10" s="12" t="s">
        <v>339</v>
      </c>
      <c r="F10" s="28" t="s">
        <v>306</v>
      </c>
      <c r="G10" s="19"/>
      <c r="H10" s="19"/>
      <c r="I10" s="19"/>
      <c r="J10" s="19"/>
      <c r="K10" s="12"/>
      <c r="L10" s="68"/>
      <c r="M10" s="68"/>
      <c r="N10" s="68"/>
      <c r="O10" s="68"/>
    </row>
    <row r="11" spans="1:15" s="11" customFormat="1" ht="226.5" customHeight="1" x14ac:dyDescent="0.3">
      <c r="A11" s="18"/>
      <c r="B11" s="25" t="s">
        <v>74</v>
      </c>
      <c r="C11" s="25" t="s">
        <v>27</v>
      </c>
      <c r="D11" s="25">
        <v>1</v>
      </c>
      <c r="E11" s="13" t="s">
        <v>212</v>
      </c>
      <c r="F11" s="29" t="s">
        <v>307</v>
      </c>
      <c r="G11" s="19"/>
      <c r="H11" s="19"/>
      <c r="I11" s="19"/>
      <c r="J11" s="19"/>
      <c r="K11" s="12"/>
      <c r="L11" s="68"/>
      <c r="M11" s="68"/>
      <c r="N11" s="68"/>
      <c r="O11" s="68"/>
    </row>
    <row r="12" spans="1:15" s="11" customFormat="1" ht="269.25" customHeight="1" x14ac:dyDescent="0.3">
      <c r="A12" s="18"/>
      <c r="B12" s="25" t="s">
        <v>75</v>
      </c>
      <c r="C12" s="25" t="s">
        <v>27</v>
      </c>
      <c r="D12" s="25">
        <v>1</v>
      </c>
      <c r="E12" s="13" t="s">
        <v>383</v>
      </c>
      <c r="F12" s="29" t="s">
        <v>384</v>
      </c>
      <c r="G12" s="20"/>
      <c r="H12" s="20"/>
      <c r="I12" s="20"/>
      <c r="J12" s="20"/>
      <c r="K12" s="81"/>
      <c r="L12" s="68"/>
      <c r="M12" s="68"/>
      <c r="N12" s="68"/>
      <c r="O12" s="68"/>
    </row>
    <row r="13" spans="1:15" ht="141" customHeight="1" x14ac:dyDescent="0.3">
      <c r="A13" s="24"/>
      <c r="B13" s="25" t="s">
        <v>76</v>
      </c>
      <c r="C13" s="25" t="s">
        <v>7</v>
      </c>
      <c r="D13" s="25">
        <v>1</v>
      </c>
      <c r="E13" s="13" t="s">
        <v>199</v>
      </c>
      <c r="F13" s="28" t="s">
        <v>308</v>
      </c>
      <c r="G13" s="19"/>
      <c r="H13" s="19"/>
      <c r="I13" s="19"/>
      <c r="J13" s="19"/>
      <c r="K13" s="12"/>
      <c r="L13" s="65"/>
      <c r="M13" s="65"/>
      <c r="N13" s="65"/>
      <c r="O13" s="65"/>
    </row>
    <row r="14" spans="1:15" ht="234" customHeight="1" x14ac:dyDescent="0.3">
      <c r="A14" s="24"/>
      <c r="B14" s="25" t="s">
        <v>77</v>
      </c>
      <c r="C14" s="25" t="s">
        <v>7</v>
      </c>
      <c r="D14" s="25">
        <v>1</v>
      </c>
      <c r="E14" s="13" t="s">
        <v>387</v>
      </c>
      <c r="F14" s="28" t="s">
        <v>390</v>
      </c>
      <c r="G14" s="20"/>
      <c r="H14" s="20"/>
      <c r="I14" s="20"/>
      <c r="J14" s="20"/>
      <c r="K14" s="75"/>
      <c r="L14" s="65"/>
      <c r="M14" s="65"/>
      <c r="N14" s="65"/>
      <c r="O14" s="65"/>
    </row>
    <row r="15" spans="1:15" ht="106.5" customHeight="1" x14ac:dyDescent="0.3">
      <c r="A15" s="24"/>
      <c r="B15" s="25" t="s">
        <v>78</v>
      </c>
      <c r="C15" s="25" t="s">
        <v>7</v>
      </c>
      <c r="D15" s="25">
        <v>1</v>
      </c>
      <c r="E15" s="14" t="s">
        <v>394</v>
      </c>
      <c r="F15" s="28" t="s">
        <v>395</v>
      </c>
      <c r="G15" s="20"/>
      <c r="H15" s="20"/>
      <c r="I15" s="20"/>
      <c r="J15" s="20"/>
      <c r="K15" s="75"/>
      <c r="L15" s="65"/>
      <c r="M15" s="65"/>
      <c r="N15" s="65"/>
      <c r="O15" s="65"/>
    </row>
    <row r="16" spans="1:15" ht="193.2" x14ac:dyDescent="0.3">
      <c r="A16" s="24"/>
      <c r="B16" s="25" t="s">
        <v>79</v>
      </c>
      <c r="C16" s="25" t="s">
        <v>7</v>
      </c>
      <c r="D16" s="25">
        <v>1</v>
      </c>
      <c r="E16" s="14" t="s">
        <v>385</v>
      </c>
      <c r="F16" s="28" t="s">
        <v>386</v>
      </c>
      <c r="G16" s="20"/>
      <c r="H16" s="20"/>
      <c r="I16" s="20"/>
      <c r="J16" s="20"/>
      <c r="K16" s="75"/>
      <c r="L16" s="65"/>
      <c r="M16" s="65"/>
      <c r="N16" s="65"/>
      <c r="O16" s="65"/>
    </row>
    <row r="17" spans="1:15" ht="141.75" customHeight="1" x14ac:dyDescent="0.3">
      <c r="A17" s="24"/>
      <c r="B17" s="25" t="s">
        <v>80</v>
      </c>
      <c r="C17" s="25" t="s">
        <v>7</v>
      </c>
      <c r="D17" s="25">
        <v>1</v>
      </c>
      <c r="E17" s="14" t="s">
        <v>349</v>
      </c>
      <c r="F17" s="28" t="s">
        <v>350</v>
      </c>
      <c r="G17" s="20"/>
      <c r="H17" s="20"/>
      <c r="I17" s="20"/>
      <c r="J17" s="20"/>
      <c r="K17" s="75"/>
      <c r="L17" s="65"/>
      <c r="M17" s="65"/>
      <c r="N17" s="65"/>
      <c r="O17" s="65"/>
    </row>
    <row r="18" spans="1:15" ht="219" customHeight="1" x14ac:dyDescent="0.3">
      <c r="A18" s="65"/>
      <c r="B18" s="25" t="s">
        <v>81</v>
      </c>
      <c r="C18" s="25" t="s">
        <v>7</v>
      </c>
      <c r="D18" s="66">
        <v>2</v>
      </c>
      <c r="E18" s="14" t="s">
        <v>304</v>
      </c>
      <c r="F18" s="28" t="s">
        <v>309</v>
      </c>
      <c r="G18" s="20"/>
      <c r="H18" s="20"/>
      <c r="I18" s="20"/>
      <c r="J18" s="20"/>
      <c r="K18" s="13"/>
      <c r="L18" s="65"/>
      <c r="M18" s="65"/>
      <c r="N18" s="65"/>
      <c r="O18" s="65"/>
    </row>
    <row r="19" spans="1:15" ht="15.6" x14ac:dyDescent="0.3">
      <c r="A19" s="65"/>
      <c r="B19" s="117" t="s">
        <v>200</v>
      </c>
      <c r="C19" s="117"/>
      <c r="D19" s="117"/>
      <c r="E19" s="117"/>
      <c r="F19" s="117"/>
      <c r="G19" s="117"/>
      <c r="H19" s="117"/>
      <c r="I19" s="117"/>
      <c r="J19" s="117"/>
      <c r="K19" s="117"/>
      <c r="L19" s="84"/>
      <c r="M19" s="84"/>
      <c r="N19" s="84"/>
      <c r="O19" s="84"/>
    </row>
    <row r="20" spans="1:15" ht="83.25" customHeight="1" x14ac:dyDescent="0.3">
      <c r="A20" s="65"/>
      <c r="B20" s="25" t="s">
        <v>82</v>
      </c>
      <c r="C20" s="25" t="s">
        <v>7</v>
      </c>
      <c r="D20" s="66">
        <v>1</v>
      </c>
      <c r="E20" s="14" t="s">
        <v>201</v>
      </c>
      <c r="F20" s="28" t="s">
        <v>402</v>
      </c>
      <c r="G20" s="20"/>
      <c r="H20" s="20"/>
      <c r="I20" s="20"/>
      <c r="J20" s="20"/>
      <c r="K20" s="75"/>
      <c r="L20" s="24"/>
      <c r="M20" s="24"/>
      <c r="N20" s="24"/>
      <c r="O20" s="24"/>
    </row>
    <row r="21" spans="1:15" ht="41.4" x14ac:dyDescent="0.3">
      <c r="A21" s="65"/>
      <c r="B21" s="25" t="s">
        <v>83</v>
      </c>
      <c r="C21" s="25" t="s">
        <v>7</v>
      </c>
      <c r="D21" s="66">
        <v>1</v>
      </c>
      <c r="E21" s="13" t="s">
        <v>202</v>
      </c>
      <c r="F21" s="28" t="s">
        <v>310</v>
      </c>
      <c r="G21" s="22"/>
      <c r="H21" s="22"/>
      <c r="I21" s="22"/>
      <c r="J21" s="22"/>
      <c r="K21" s="14"/>
      <c r="L21" s="24"/>
      <c r="M21" s="24"/>
      <c r="N21" s="24"/>
      <c r="O21" s="24"/>
    </row>
    <row r="22" spans="1:15" ht="69" x14ac:dyDescent="0.3">
      <c r="A22" s="65"/>
      <c r="B22" s="25" t="s">
        <v>84</v>
      </c>
      <c r="C22" s="25" t="s">
        <v>7</v>
      </c>
      <c r="D22" s="66">
        <v>1</v>
      </c>
      <c r="E22" s="13" t="s">
        <v>203</v>
      </c>
      <c r="F22" s="28" t="s">
        <v>311</v>
      </c>
      <c r="G22" s="22"/>
      <c r="H22" s="22"/>
      <c r="I22" s="22"/>
      <c r="J22" s="22"/>
      <c r="K22" s="14"/>
      <c r="L22" s="24"/>
      <c r="M22" s="24"/>
      <c r="N22" s="24"/>
      <c r="O22" s="24"/>
    </row>
    <row r="23" spans="1:15" ht="151.80000000000001" x14ac:dyDescent="0.3">
      <c r="A23" s="65"/>
      <c r="B23" s="25" t="s">
        <v>85</v>
      </c>
      <c r="C23" s="25" t="s">
        <v>7</v>
      </c>
      <c r="D23" s="66">
        <v>1</v>
      </c>
      <c r="E23" s="13" t="s">
        <v>388</v>
      </c>
      <c r="F23" s="28" t="s">
        <v>389</v>
      </c>
      <c r="G23" s="22"/>
      <c r="H23" s="22"/>
      <c r="I23" s="22"/>
      <c r="J23" s="22"/>
      <c r="K23" s="76"/>
      <c r="L23" s="24"/>
      <c r="M23" s="24"/>
      <c r="N23" s="24"/>
      <c r="O23" s="24"/>
    </row>
    <row r="24" spans="1:15" ht="70.5" customHeight="1" x14ac:dyDescent="0.3">
      <c r="A24" s="65"/>
      <c r="B24" s="25" t="s">
        <v>86</v>
      </c>
      <c r="C24" s="25" t="s">
        <v>7</v>
      </c>
      <c r="D24" s="66">
        <v>1</v>
      </c>
      <c r="E24" s="13" t="s">
        <v>204</v>
      </c>
      <c r="F24" s="28" t="s">
        <v>403</v>
      </c>
      <c r="G24" s="22"/>
      <c r="H24" s="22"/>
      <c r="I24" s="22"/>
      <c r="J24" s="22"/>
      <c r="K24" s="76"/>
      <c r="L24" s="24"/>
      <c r="M24" s="24"/>
      <c r="N24" s="24"/>
      <c r="O24" s="24"/>
    </row>
    <row r="25" spans="1:15" ht="57.75" customHeight="1" x14ac:dyDescent="0.3">
      <c r="A25" s="65"/>
      <c r="B25" s="25" t="s">
        <v>87</v>
      </c>
      <c r="C25" s="25" t="s">
        <v>7</v>
      </c>
      <c r="D25" s="66">
        <v>1</v>
      </c>
      <c r="E25" s="13" t="s">
        <v>396</v>
      </c>
      <c r="F25" s="28" t="s">
        <v>397</v>
      </c>
      <c r="G25" s="22"/>
      <c r="H25" s="22"/>
      <c r="I25" s="22"/>
      <c r="J25" s="22"/>
      <c r="K25" s="76"/>
      <c r="L25" s="24"/>
      <c r="M25" s="24"/>
      <c r="N25" s="24"/>
      <c r="O25" s="24"/>
    </row>
    <row r="26" spans="1:15" ht="27.6" x14ac:dyDescent="0.3">
      <c r="A26" s="65"/>
      <c r="B26" s="25" t="s">
        <v>88</v>
      </c>
      <c r="C26" s="25" t="s">
        <v>7</v>
      </c>
      <c r="D26" s="66">
        <v>1</v>
      </c>
      <c r="E26" s="13" t="s">
        <v>205</v>
      </c>
      <c r="F26" s="28" t="s">
        <v>312</v>
      </c>
      <c r="G26" s="22"/>
      <c r="H26" s="22"/>
      <c r="I26" s="22"/>
      <c r="J26" s="22"/>
      <c r="K26" s="14"/>
      <c r="L26" s="24"/>
      <c r="M26" s="24"/>
      <c r="N26" s="24"/>
      <c r="O26" s="24"/>
    </row>
    <row r="27" spans="1:15" ht="64.5" customHeight="1" x14ac:dyDescent="0.3">
      <c r="A27" s="65"/>
      <c r="B27" s="25" t="s">
        <v>89</v>
      </c>
      <c r="C27" s="25" t="s">
        <v>7</v>
      </c>
      <c r="D27" s="66">
        <v>1</v>
      </c>
      <c r="E27" s="13" t="s">
        <v>206</v>
      </c>
      <c r="F27" s="28" t="s">
        <v>313</v>
      </c>
      <c r="G27" s="22"/>
      <c r="H27" s="22"/>
      <c r="I27" s="22"/>
      <c r="J27" s="22"/>
      <c r="K27" s="14"/>
      <c r="L27" s="24"/>
      <c r="M27" s="24"/>
      <c r="N27" s="24"/>
      <c r="O27" s="24"/>
    </row>
    <row r="28" spans="1:15" ht="96.6" x14ac:dyDescent="0.3">
      <c r="A28" s="65"/>
      <c r="B28" s="25" t="s">
        <v>90</v>
      </c>
      <c r="C28" s="25" t="s">
        <v>7</v>
      </c>
      <c r="D28" s="66">
        <v>1</v>
      </c>
      <c r="E28" s="13" t="s">
        <v>207</v>
      </c>
      <c r="F28" s="28" t="s">
        <v>314</v>
      </c>
      <c r="G28" s="22"/>
      <c r="H28" s="22"/>
      <c r="I28" s="22"/>
      <c r="J28" s="22"/>
      <c r="K28" s="14"/>
      <c r="L28" s="24"/>
      <c r="M28" s="24"/>
      <c r="N28" s="24"/>
      <c r="O28" s="24"/>
    </row>
    <row r="29" spans="1:15" ht="124.5" customHeight="1" x14ac:dyDescent="0.3">
      <c r="A29" s="65"/>
      <c r="B29" s="25" t="s">
        <v>91</v>
      </c>
      <c r="C29" s="25" t="s">
        <v>7</v>
      </c>
      <c r="D29" s="66">
        <v>1</v>
      </c>
      <c r="E29" s="13" t="s">
        <v>400</v>
      </c>
      <c r="F29" s="28" t="s">
        <v>401</v>
      </c>
      <c r="G29" s="22"/>
      <c r="H29" s="22"/>
      <c r="I29" s="22"/>
      <c r="J29" s="22"/>
      <c r="K29" s="76"/>
      <c r="L29" s="24"/>
      <c r="M29" s="24"/>
      <c r="N29" s="24"/>
      <c r="O29" s="24"/>
    </row>
    <row r="30" spans="1:15" ht="82.8" x14ac:dyDescent="0.3">
      <c r="A30" s="65"/>
      <c r="B30" s="25" t="s">
        <v>92</v>
      </c>
      <c r="C30" s="25" t="s">
        <v>7</v>
      </c>
      <c r="D30" s="66">
        <v>2</v>
      </c>
      <c r="E30" s="13" t="s">
        <v>208</v>
      </c>
      <c r="F30" s="28" t="s">
        <v>315</v>
      </c>
      <c r="G30" s="22"/>
      <c r="H30" s="22"/>
      <c r="I30" s="22"/>
      <c r="J30" s="22"/>
      <c r="K30" s="14"/>
      <c r="L30" s="24"/>
      <c r="M30" s="24"/>
      <c r="N30" s="24"/>
      <c r="O30" s="24"/>
    </row>
    <row r="31" spans="1:15" ht="81.75" customHeight="1" x14ac:dyDescent="0.3">
      <c r="A31" s="65"/>
      <c r="B31" s="25" t="s">
        <v>93</v>
      </c>
      <c r="C31" s="25" t="s">
        <v>7</v>
      </c>
      <c r="D31" s="66">
        <v>2</v>
      </c>
      <c r="E31" s="13" t="s">
        <v>209</v>
      </c>
      <c r="F31" s="28" t="s">
        <v>316</v>
      </c>
      <c r="G31" s="22"/>
      <c r="H31" s="22"/>
      <c r="I31" s="22"/>
      <c r="J31" s="22"/>
      <c r="K31" s="14"/>
      <c r="L31" s="24"/>
      <c r="M31" s="24"/>
      <c r="N31" s="24"/>
      <c r="O31" s="24"/>
    </row>
    <row r="32" spans="1:15" ht="55.2" x14ac:dyDescent="0.3">
      <c r="A32" s="65"/>
      <c r="B32" s="25" t="s">
        <v>94</v>
      </c>
      <c r="C32" s="25" t="s">
        <v>7</v>
      </c>
      <c r="D32" s="66">
        <v>1</v>
      </c>
      <c r="E32" s="13" t="s">
        <v>210</v>
      </c>
      <c r="F32" s="28" t="s">
        <v>317</v>
      </c>
      <c r="G32" s="22"/>
      <c r="H32" s="22"/>
      <c r="I32" s="22"/>
      <c r="J32" s="22"/>
      <c r="K32" s="14"/>
      <c r="L32" s="24"/>
      <c r="M32" s="24"/>
      <c r="N32" s="24"/>
      <c r="O32" s="24"/>
    </row>
    <row r="33" spans="2:8" x14ac:dyDescent="0.3"/>
    <row r="34" spans="2:8" hidden="1" x14ac:dyDescent="0.3">
      <c r="E34" s="17" t="s">
        <v>0</v>
      </c>
      <c r="F34" s="17" t="s">
        <v>3</v>
      </c>
      <c r="G34" s="17" t="s">
        <v>4</v>
      </c>
      <c r="H34" s="44" t="s">
        <v>121</v>
      </c>
    </row>
    <row r="35" spans="2:8" hidden="1" x14ac:dyDescent="0.3">
      <c r="B35" s="17" t="s">
        <v>118</v>
      </c>
      <c r="C35" s="8">
        <f>COUNTIF(D:D,1)</f>
        <v>25</v>
      </c>
      <c r="E35" s="8">
        <f>COUNTIFS(D:D,1,G:G,"=X")</f>
        <v>0</v>
      </c>
      <c r="F35" s="8">
        <f>COUNTIFS(D:D,1,H:H,"=X")</f>
        <v>0</v>
      </c>
      <c r="G35" s="8">
        <f>COUNTIFS(D:D,1,I:I,"=X")</f>
        <v>0</v>
      </c>
      <c r="H35" s="8">
        <f>COUNTIFS(D:D,1,J:J,"=X")</f>
        <v>0</v>
      </c>
    </row>
    <row r="36" spans="2:8" hidden="1" x14ac:dyDescent="0.3">
      <c r="B36" s="17" t="s">
        <v>119</v>
      </c>
      <c r="C36" s="8">
        <f>COUNTIF(D:D,2)</f>
        <v>3</v>
      </c>
      <c r="E36" s="8">
        <f>COUNTIFS(D:D,2,G:G,"=X")</f>
        <v>0</v>
      </c>
      <c r="F36" s="8">
        <f>COUNTIFS(D:D,2,H:H,"=X")</f>
        <v>0</v>
      </c>
      <c r="G36" s="8">
        <f>COUNTIFS(D:D,2,I:I,"=X")</f>
        <v>0</v>
      </c>
      <c r="H36" s="8">
        <f>COUNTIFS(D:D,2,J:J,"=X")</f>
        <v>0</v>
      </c>
    </row>
    <row r="37" spans="2:8" hidden="1" x14ac:dyDescent="0.3">
      <c r="B37" s="17" t="s">
        <v>120</v>
      </c>
      <c r="C37" s="8">
        <f>COUNTIF(D:D,3)</f>
        <v>0</v>
      </c>
      <c r="D37" s="17"/>
      <c r="E37" s="8">
        <f>COUNTIFS(D:D,3,G:G,"=X")</f>
        <v>0</v>
      </c>
      <c r="F37" s="8">
        <f>COUNTIFS(D:D,3,H:H,"=X")</f>
        <v>0</v>
      </c>
      <c r="G37" s="8">
        <f>COUNTIFS(D:D,3,I:I,"=X")</f>
        <v>0</v>
      </c>
      <c r="H37" s="8">
        <f>COUNTIFS(D:D,3,J:J,"=X")</f>
        <v>0</v>
      </c>
    </row>
    <row r="39" spans="2:8" hidden="1" x14ac:dyDescent="0.3">
      <c r="C39" s="17"/>
    </row>
  </sheetData>
  <mergeCells count="9">
    <mergeCell ref="L1:L2"/>
    <mergeCell ref="M1:M2"/>
    <mergeCell ref="N1:N2"/>
    <mergeCell ref="O1:O2"/>
    <mergeCell ref="B1:F1"/>
    <mergeCell ref="G1:J1"/>
    <mergeCell ref="K1:K2"/>
    <mergeCell ref="B3:K3"/>
    <mergeCell ref="B19:K19"/>
  </mergeCells>
  <phoneticPr fontId="23" type="noConversion"/>
  <conditionalFormatting sqref="B35:B37">
    <cfRule type="cellIs" dxfId="25" priority="9" operator="equal">
      <formula>"CC"</formula>
    </cfRule>
  </conditionalFormatting>
  <conditionalFormatting sqref="C3:C33">
    <cfRule type="cellIs" dxfId="24" priority="1" operator="equal">
      <formula>"CC"</formula>
    </cfRule>
  </conditionalFormatting>
  <conditionalFormatting sqref="C35:C1048576">
    <cfRule type="cellIs" dxfId="23" priority="8" operator="equal">
      <formula>"CC"</formula>
    </cfRule>
  </conditionalFormatting>
  <conditionalFormatting sqref="G1:G2">
    <cfRule type="cellIs" dxfId="22" priority="3" operator="equal">
      <formula>"x"</formula>
    </cfRule>
  </conditionalFormatting>
  <conditionalFormatting sqref="G4:G18">
    <cfRule type="cellIs" dxfId="21" priority="19" operator="equal">
      <formula>"x"</formula>
    </cfRule>
  </conditionalFormatting>
  <conditionalFormatting sqref="G20:G32">
    <cfRule type="cellIs" dxfId="20" priority="14" operator="equal">
      <formula>"x"</formula>
    </cfRule>
  </conditionalFormatting>
  <conditionalFormatting sqref="H2">
    <cfRule type="cellIs" dxfId="19" priority="4" operator="equal">
      <formula>"x"</formula>
    </cfRule>
  </conditionalFormatting>
  <conditionalFormatting sqref="H4:H18">
    <cfRule type="cellIs" dxfId="18" priority="20" operator="equal">
      <formula>"x"</formula>
    </cfRule>
  </conditionalFormatting>
  <conditionalFormatting sqref="H20:H32">
    <cfRule type="cellIs" dxfId="17" priority="15" operator="equal">
      <formula>"x"</formula>
    </cfRule>
  </conditionalFormatting>
  <conditionalFormatting sqref="I2">
    <cfRule type="notContainsBlanks" dxfId="16" priority="5">
      <formula>LEN(TRIM(I2))&gt;0</formula>
    </cfRule>
  </conditionalFormatting>
  <conditionalFormatting sqref="I4:I18">
    <cfRule type="notContainsBlanks" dxfId="15" priority="21">
      <formula>LEN(TRIM(I4))&gt;0</formula>
    </cfRule>
  </conditionalFormatting>
  <conditionalFormatting sqref="I20:I32">
    <cfRule type="notContainsBlanks" dxfId="14" priority="16">
      <formula>LEN(TRIM(I20))&gt;0</formula>
    </cfRule>
  </conditionalFormatting>
  <conditionalFormatting sqref="J2">
    <cfRule type="cellIs" dxfId="13" priority="6" operator="equal">
      <formula>"x"</formula>
    </cfRule>
  </conditionalFormatting>
  <conditionalFormatting sqref="J4:J18">
    <cfRule type="cellIs" dxfId="12" priority="22" operator="equal">
      <formula>"x"</formula>
    </cfRule>
  </conditionalFormatting>
  <conditionalFormatting sqref="J20:J32">
    <cfRule type="cellIs" dxfId="11" priority="17" operator="equal">
      <formula>"x"</formula>
    </cfRule>
  </conditionalFormatting>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50FF-5CA3-4AE2-AD20-EEA5A3D0B9CE}">
  <sheetPr>
    <tabColor theme="0"/>
  </sheetPr>
  <dimension ref="A1:XFC32"/>
  <sheetViews>
    <sheetView showGridLines="0" topLeftCell="K1" zoomScaleNormal="100" workbookViewId="0">
      <pane ySplit="2" topLeftCell="A3" activePane="bottomLeft" state="frozen"/>
      <selection activeCell="H30" sqref="H30"/>
      <selection pane="bottomLeft" activeCell="N1" sqref="N1:N2"/>
    </sheetView>
  </sheetViews>
  <sheetFormatPr defaultColWidth="22.6640625" defaultRowHeight="14.4" zeroHeight="1" x14ac:dyDescent="0.3"/>
  <cols>
    <col min="1" max="1" width="14.44140625" style="24" hidden="1" customWidth="1"/>
    <col min="2" max="2" width="7.88671875" style="24" customWidth="1"/>
    <col min="3" max="3" width="11.88671875" style="24" customWidth="1"/>
    <col min="4" max="4" width="10" style="24" customWidth="1"/>
    <col min="5" max="6" width="44.109375" style="24" customWidth="1"/>
    <col min="7" max="10" width="4.88671875" style="27" customWidth="1"/>
    <col min="11" max="11" width="57.44140625" style="72" customWidth="1"/>
    <col min="12" max="16383" width="22.6640625" style="8" customWidth="1"/>
    <col min="16384" max="16384" width="22.6640625" style="8"/>
  </cols>
  <sheetData>
    <row r="1" spans="1:15" ht="16.5" customHeight="1" x14ac:dyDescent="0.25">
      <c r="B1" s="119" t="s">
        <v>167</v>
      </c>
      <c r="C1" s="119"/>
      <c r="D1" s="119"/>
      <c r="E1" s="119"/>
      <c r="F1" s="119"/>
      <c r="G1" s="116" t="s">
        <v>2</v>
      </c>
      <c r="H1" s="118"/>
      <c r="I1" s="118"/>
      <c r="J1" s="118"/>
      <c r="K1" s="116" t="s">
        <v>175</v>
      </c>
      <c r="L1" s="116" t="s">
        <v>424</v>
      </c>
      <c r="M1" s="116" t="s">
        <v>425</v>
      </c>
      <c r="N1" s="116" t="s">
        <v>427</v>
      </c>
      <c r="O1" s="116" t="s">
        <v>426</v>
      </c>
    </row>
    <row r="2" spans="1:15" ht="55.2" x14ac:dyDescent="0.3">
      <c r="B2" s="32" t="s">
        <v>5</v>
      </c>
      <c r="C2" s="33" t="s">
        <v>171</v>
      </c>
      <c r="D2" s="33" t="s">
        <v>170</v>
      </c>
      <c r="E2" s="31" t="s">
        <v>168</v>
      </c>
      <c r="F2" s="31" t="s">
        <v>169</v>
      </c>
      <c r="G2" s="34" t="s">
        <v>156</v>
      </c>
      <c r="H2" s="35" t="s">
        <v>173</v>
      </c>
      <c r="I2" s="36" t="s">
        <v>174</v>
      </c>
      <c r="J2" s="37" t="s">
        <v>155</v>
      </c>
      <c r="K2" s="116"/>
      <c r="L2" s="116"/>
      <c r="M2" s="116"/>
      <c r="N2" s="116"/>
      <c r="O2" s="116"/>
    </row>
    <row r="3" spans="1:15" ht="15.6" x14ac:dyDescent="0.3">
      <c r="B3" s="117" t="s">
        <v>192</v>
      </c>
      <c r="C3" s="117"/>
      <c r="D3" s="117"/>
      <c r="E3" s="117"/>
      <c r="F3" s="117"/>
      <c r="G3" s="117"/>
      <c r="H3" s="117"/>
      <c r="I3" s="117"/>
      <c r="J3" s="117"/>
      <c r="K3" s="117"/>
      <c r="L3" s="82"/>
      <c r="M3" s="83"/>
      <c r="N3" s="83"/>
      <c r="O3" s="83"/>
    </row>
    <row r="4" spans="1:15" s="11" customFormat="1" ht="79.5" customHeight="1" x14ac:dyDescent="0.3">
      <c r="A4" s="18"/>
      <c r="B4" s="25" t="s">
        <v>95</v>
      </c>
      <c r="C4" s="25" t="s">
        <v>7</v>
      </c>
      <c r="D4" s="25">
        <v>1</v>
      </c>
      <c r="E4" s="12" t="s">
        <v>318</v>
      </c>
      <c r="F4" s="28" t="s">
        <v>326</v>
      </c>
      <c r="G4" s="19"/>
      <c r="H4" s="19"/>
      <c r="I4" s="19"/>
      <c r="J4" s="19"/>
      <c r="K4" s="12"/>
      <c r="L4" s="18"/>
      <c r="M4" s="18"/>
      <c r="N4" s="18"/>
      <c r="O4" s="18"/>
    </row>
    <row r="5" spans="1:15" s="11" customFormat="1" ht="336" customHeight="1" x14ac:dyDescent="0.3">
      <c r="A5" s="18"/>
      <c r="B5" s="25" t="s">
        <v>96</v>
      </c>
      <c r="C5" s="25" t="s">
        <v>7</v>
      </c>
      <c r="D5" s="25">
        <v>2</v>
      </c>
      <c r="E5" s="13" t="s">
        <v>319</v>
      </c>
      <c r="F5" s="29" t="s">
        <v>327</v>
      </c>
      <c r="G5" s="20"/>
      <c r="H5" s="21"/>
      <c r="I5" s="21"/>
      <c r="J5" s="21"/>
      <c r="K5" s="71"/>
      <c r="L5" s="18"/>
      <c r="M5" s="18"/>
      <c r="N5" s="18"/>
      <c r="O5" s="18"/>
    </row>
    <row r="6" spans="1:15" s="11" customFormat="1" ht="227.25" customHeight="1" x14ac:dyDescent="0.3">
      <c r="A6" s="18"/>
      <c r="B6" s="25" t="s">
        <v>97</v>
      </c>
      <c r="C6" s="25" t="s">
        <v>7</v>
      </c>
      <c r="D6" s="25">
        <v>1</v>
      </c>
      <c r="E6" s="13" t="s">
        <v>193</v>
      </c>
      <c r="F6" s="29" t="s">
        <v>371</v>
      </c>
      <c r="G6" s="19"/>
      <c r="H6" s="19"/>
      <c r="I6" s="19"/>
      <c r="J6" s="19"/>
      <c r="K6" s="79"/>
      <c r="L6" s="18"/>
      <c r="M6" s="18"/>
      <c r="N6" s="18"/>
      <c r="O6" s="18"/>
    </row>
    <row r="7" spans="1:15" s="11" customFormat="1" ht="221.25" customHeight="1" x14ac:dyDescent="0.3">
      <c r="A7" s="18"/>
      <c r="B7" s="25" t="s">
        <v>98</v>
      </c>
      <c r="C7" s="25" t="s">
        <v>7</v>
      </c>
      <c r="D7" s="25">
        <v>2</v>
      </c>
      <c r="E7" s="13" t="s">
        <v>367</v>
      </c>
      <c r="F7" s="29" t="s">
        <v>369</v>
      </c>
      <c r="G7" s="20"/>
      <c r="H7" s="20"/>
      <c r="I7" s="20"/>
      <c r="J7" s="20"/>
      <c r="K7" s="79"/>
      <c r="L7" s="18"/>
      <c r="M7" s="18"/>
      <c r="N7" s="18"/>
      <c r="O7" s="18"/>
    </row>
    <row r="8" spans="1:15" s="11" customFormat="1" ht="261" customHeight="1" x14ac:dyDescent="0.3">
      <c r="A8" s="18"/>
      <c r="B8" s="25" t="s">
        <v>99</v>
      </c>
      <c r="C8" s="25" t="s">
        <v>7</v>
      </c>
      <c r="D8" s="25">
        <v>3</v>
      </c>
      <c r="E8" s="13" t="s">
        <v>368</v>
      </c>
      <c r="F8" s="29" t="s">
        <v>370</v>
      </c>
      <c r="G8" s="20"/>
      <c r="H8" s="20"/>
      <c r="I8" s="20"/>
      <c r="J8" s="20"/>
      <c r="K8" s="79"/>
      <c r="L8" s="18"/>
      <c r="M8" s="18"/>
      <c r="N8" s="18"/>
      <c r="O8" s="18"/>
    </row>
    <row r="9" spans="1:15" s="11" customFormat="1" ht="210" customHeight="1" x14ac:dyDescent="0.3">
      <c r="A9" s="18"/>
      <c r="B9" s="25" t="s">
        <v>100</v>
      </c>
      <c r="C9" s="25" t="s">
        <v>7</v>
      </c>
      <c r="D9" s="25">
        <v>1</v>
      </c>
      <c r="E9" s="14" t="s">
        <v>372</v>
      </c>
      <c r="F9" s="30" t="s">
        <v>375</v>
      </c>
      <c r="G9" s="20"/>
      <c r="H9" s="22"/>
      <c r="I9" s="22"/>
      <c r="J9" s="22"/>
      <c r="K9" s="80"/>
      <c r="L9" s="18"/>
      <c r="M9" s="18"/>
      <c r="N9" s="18"/>
      <c r="O9" s="18"/>
    </row>
    <row r="10" spans="1:15" s="11" customFormat="1" ht="201.75" customHeight="1" x14ac:dyDescent="0.3">
      <c r="A10" s="18"/>
      <c r="B10" s="25" t="s">
        <v>101</v>
      </c>
      <c r="C10" s="25" t="s">
        <v>7</v>
      </c>
      <c r="D10" s="25">
        <v>2</v>
      </c>
      <c r="E10" s="12" t="s">
        <v>373</v>
      </c>
      <c r="F10" s="28" t="s">
        <v>376</v>
      </c>
      <c r="G10" s="19"/>
      <c r="H10" s="19"/>
      <c r="I10" s="19"/>
      <c r="J10" s="19"/>
      <c r="K10" s="80"/>
      <c r="L10" s="18"/>
      <c r="M10" s="18"/>
      <c r="N10" s="18"/>
      <c r="O10" s="18"/>
    </row>
    <row r="11" spans="1:15" s="11" customFormat="1" ht="179.4" x14ac:dyDescent="0.3">
      <c r="A11" s="18"/>
      <c r="B11" s="25" t="s">
        <v>102</v>
      </c>
      <c r="C11" s="25" t="s">
        <v>7</v>
      </c>
      <c r="D11" s="25">
        <v>3</v>
      </c>
      <c r="E11" s="13" t="s">
        <v>374</v>
      </c>
      <c r="F11" s="29" t="s">
        <v>377</v>
      </c>
      <c r="G11" s="19"/>
      <c r="H11" s="19"/>
      <c r="I11" s="19"/>
      <c r="J11" s="19"/>
      <c r="K11" s="80"/>
      <c r="L11" s="18"/>
      <c r="M11" s="18"/>
      <c r="N11" s="18"/>
      <c r="O11" s="18"/>
    </row>
    <row r="12" spans="1:15" s="11" customFormat="1" ht="319.5" customHeight="1" x14ac:dyDescent="0.3">
      <c r="A12" s="18"/>
      <c r="B12" s="25" t="s">
        <v>103</v>
      </c>
      <c r="C12" s="25" t="s">
        <v>7</v>
      </c>
      <c r="D12" s="25">
        <v>1</v>
      </c>
      <c r="E12" s="13" t="s">
        <v>194</v>
      </c>
      <c r="F12" s="29" t="s">
        <v>328</v>
      </c>
      <c r="G12" s="20"/>
      <c r="H12" s="21"/>
      <c r="I12" s="21"/>
      <c r="J12" s="21"/>
      <c r="K12" s="64"/>
      <c r="L12" s="18"/>
      <c r="M12" s="18"/>
      <c r="N12" s="18"/>
      <c r="O12" s="18"/>
    </row>
    <row r="13" spans="1:15" ht="114" customHeight="1" x14ac:dyDescent="0.3">
      <c r="B13" s="25" t="s">
        <v>104</v>
      </c>
      <c r="C13" s="25" t="s">
        <v>7</v>
      </c>
      <c r="D13" s="66">
        <v>2</v>
      </c>
      <c r="E13" s="13" t="s">
        <v>320</v>
      </c>
      <c r="F13" s="28" t="s">
        <v>329</v>
      </c>
      <c r="G13" s="19"/>
      <c r="H13" s="19"/>
      <c r="I13" s="19"/>
      <c r="J13" s="19"/>
      <c r="K13" s="64"/>
      <c r="L13" s="24"/>
      <c r="M13" s="24"/>
      <c r="N13" s="24"/>
      <c r="O13" s="24"/>
    </row>
    <row r="14" spans="1:15" ht="154.5" customHeight="1" x14ac:dyDescent="0.3">
      <c r="B14" s="25" t="s">
        <v>105</v>
      </c>
      <c r="C14" s="25" t="s">
        <v>7</v>
      </c>
      <c r="D14" s="66">
        <v>3</v>
      </c>
      <c r="E14" s="13" t="s">
        <v>321</v>
      </c>
      <c r="F14" s="28" t="s">
        <v>330</v>
      </c>
      <c r="G14" s="20"/>
      <c r="H14" s="20"/>
      <c r="I14" s="20"/>
      <c r="J14" s="20"/>
      <c r="K14" s="64"/>
      <c r="L14" s="24"/>
      <c r="M14" s="24"/>
      <c r="N14" s="24"/>
      <c r="O14" s="24"/>
    </row>
    <row r="15" spans="1:15" ht="373.5" customHeight="1" x14ac:dyDescent="0.3">
      <c r="B15" s="25" t="s">
        <v>106</v>
      </c>
      <c r="C15" s="25" t="s">
        <v>27</v>
      </c>
      <c r="D15" s="66">
        <v>1</v>
      </c>
      <c r="E15" s="14" t="s">
        <v>359</v>
      </c>
      <c r="F15" s="28" t="s">
        <v>358</v>
      </c>
      <c r="G15" s="20"/>
      <c r="H15" s="20"/>
      <c r="I15" s="20"/>
      <c r="J15" s="20"/>
      <c r="K15" s="75"/>
      <c r="L15" s="24"/>
      <c r="M15" s="24"/>
      <c r="N15" s="24"/>
      <c r="O15" s="24"/>
    </row>
    <row r="16" spans="1:15" ht="147" customHeight="1" x14ac:dyDescent="0.3">
      <c r="B16" s="25" t="s">
        <v>107</v>
      </c>
      <c r="C16" s="25" t="s">
        <v>7</v>
      </c>
      <c r="D16" s="66">
        <v>1</v>
      </c>
      <c r="E16" s="14" t="s">
        <v>322</v>
      </c>
      <c r="F16" s="28" t="s">
        <v>331</v>
      </c>
      <c r="G16" s="20"/>
      <c r="H16" s="20"/>
      <c r="I16" s="20"/>
      <c r="J16" s="20"/>
      <c r="K16" s="13"/>
      <c r="L16" s="24"/>
      <c r="M16" s="24"/>
      <c r="N16" s="24"/>
      <c r="O16" s="24"/>
    </row>
    <row r="17" spans="1:15" ht="65.25" customHeight="1" x14ac:dyDescent="0.3">
      <c r="B17" s="25" t="s">
        <v>108</v>
      </c>
      <c r="C17" s="25" t="s">
        <v>7</v>
      </c>
      <c r="D17" s="66">
        <v>2</v>
      </c>
      <c r="E17" s="14" t="s">
        <v>323</v>
      </c>
      <c r="F17" s="28" t="s">
        <v>332</v>
      </c>
      <c r="G17" s="20"/>
      <c r="H17" s="20"/>
      <c r="I17" s="20"/>
      <c r="J17" s="20"/>
      <c r="K17" s="13"/>
      <c r="L17" s="24"/>
      <c r="M17" s="24"/>
      <c r="N17" s="24"/>
      <c r="O17" s="24"/>
    </row>
    <row r="18" spans="1:15" ht="242.25" customHeight="1" x14ac:dyDescent="0.3">
      <c r="B18" s="25" t="s">
        <v>109</v>
      </c>
      <c r="C18" s="25" t="s">
        <v>7</v>
      </c>
      <c r="D18" s="66">
        <v>2</v>
      </c>
      <c r="E18" s="69" t="s">
        <v>423</v>
      </c>
      <c r="F18" s="70" t="s">
        <v>378</v>
      </c>
      <c r="G18" s="20"/>
      <c r="H18" s="20"/>
      <c r="I18" s="20"/>
      <c r="J18" s="20"/>
      <c r="K18" s="75"/>
      <c r="L18" s="24"/>
      <c r="M18" s="24"/>
      <c r="N18" s="24"/>
      <c r="O18" s="24"/>
    </row>
    <row r="19" spans="1:15" ht="276" x14ac:dyDescent="0.3">
      <c r="B19" s="25" t="s">
        <v>110</v>
      </c>
      <c r="C19" s="25" t="s">
        <v>7</v>
      </c>
      <c r="D19" s="66">
        <v>1</v>
      </c>
      <c r="E19" s="13" t="s">
        <v>189</v>
      </c>
      <c r="F19" s="28" t="s">
        <v>333</v>
      </c>
      <c r="G19" s="20"/>
      <c r="H19" s="20"/>
      <c r="I19" s="20"/>
      <c r="J19" s="20"/>
      <c r="K19" s="13"/>
      <c r="L19" s="24"/>
      <c r="M19" s="24"/>
      <c r="N19" s="24"/>
      <c r="O19" s="24"/>
    </row>
    <row r="20" spans="1:15" s="67" customFormat="1" ht="71.25" customHeight="1" x14ac:dyDescent="0.3">
      <c r="A20" s="65"/>
      <c r="B20" s="25" t="s">
        <v>111</v>
      </c>
      <c r="C20" s="25" t="s">
        <v>7</v>
      </c>
      <c r="D20" s="66">
        <v>3</v>
      </c>
      <c r="E20" s="14" t="s">
        <v>324</v>
      </c>
      <c r="F20" s="28" t="s">
        <v>334</v>
      </c>
      <c r="G20" s="20"/>
      <c r="H20" s="20"/>
      <c r="I20" s="20"/>
      <c r="J20" s="20"/>
      <c r="K20" s="75"/>
      <c r="L20" s="65"/>
      <c r="M20" s="65"/>
      <c r="N20" s="65"/>
      <c r="O20" s="65"/>
    </row>
    <row r="21" spans="1:15" ht="55.2" x14ac:dyDescent="0.3">
      <c r="B21" s="25" t="s">
        <v>112</v>
      </c>
      <c r="C21" s="25" t="s">
        <v>7</v>
      </c>
      <c r="D21" s="66">
        <v>1</v>
      </c>
      <c r="E21" s="13" t="s">
        <v>338</v>
      </c>
      <c r="F21" s="28" t="s">
        <v>335</v>
      </c>
      <c r="G21" s="20"/>
      <c r="H21" s="20"/>
      <c r="I21" s="20"/>
      <c r="J21" s="20"/>
      <c r="K21" s="75"/>
      <c r="L21" s="24"/>
      <c r="M21" s="24"/>
      <c r="N21" s="24"/>
      <c r="O21" s="24"/>
    </row>
    <row r="22" spans="1:15" ht="195.75" customHeight="1" x14ac:dyDescent="0.3">
      <c r="B22" s="25" t="s">
        <v>113</v>
      </c>
      <c r="C22" s="25" t="s">
        <v>7</v>
      </c>
      <c r="D22" s="66">
        <v>1</v>
      </c>
      <c r="E22" s="13" t="s">
        <v>365</v>
      </c>
      <c r="F22" s="28" t="s">
        <v>366</v>
      </c>
      <c r="G22" s="22"/>
      <c r="H22" s="22"/>
      <c r="I22" s="22"/>
      <c r="J22" s="22"/>
      <c r="K22" s="76"/>
      <c r="L22" s="24"/>
      <c r="M22" s="24"/>
      <c r="N22" s="24"/>
      <c r="O22" s="24"/>
    </row>
    <row r="23" spans="1:15" ht="219.75" customHeight="1" x14ac:dyDescent="0.3">
      <c r="B23" s="25" t="s">
        <v>114</v>
      </c>
      <c r="C23" s="25" t="s">
        <v>7</v>
      </c>
      <c r="D23" s="66">
        <v>2</v>
      </c>
      <c r="E23" s="14" t="s">
        <v>363</v>
      </c>
      <c r="F23" s="28" t="s">
        <v>364</v>
      </c>
      <c r="G23" s="20"/>
      <c r="H23" s="20"/>
      <c r="I23" s="20"/>
      <c r="J23" s="20"/>
      <c r="K23" s="75"/>
      <c r="L23" s="24"/>
      <c r="M23" s="24"/>
      <c r="N23" s="24"/>
      <c r="O23" s="24"/>
    </row>
    <row r="24" spans="1:15" ht="181.5" customHeight="1" x14ac:dyDescent="0.3">
      <c r="B24" s="25" t="s">
        <v>115</v>
      </c>
      <c r="C24" s="25" t="s">
        <v>7</v>
      </c>
      <c r="D24" s="66">
        <v>1</v>
      </c>
      <c r="E24" s="13" t="s">
        <v>325</v>
      </c>
      <c r="F24" s="28" t="s">
        <v>336</v>
      </c>
      <c r="G24" s="22"/>
      <c r="H24" s="22"/>
      <c r="I24" s="22"/>
      <c r="J24" s="22"/>
      <c r="K24" s="14"/>
      <c r="L24" s="24"/>
      <c r="M24" s="24"/>
      <c r="N24" s="24"/>
      <c r="O24" s="24"/>
    </row>
    <row r="25" spans="1:15" ht="81" customHeight="1" x14ac:dyDescent="0.3">
      <c r="B25" s="25" t="s">
        <v>116</v>
      </c>
      <c r="C25" s="25" t="s">
        <v>7</v>
      </c>
      <c r="D25" s="66">
        <v>2</v>
      </c>
      <c r="E25" s="13" t="s">
        <v>195</v>
      </c>
      <c r="F25" s="28" t="s">
        <v>337</v>
      </c>
      <c r="G25" s="22"/>
      <c r="H25" s="22"/>
      <c r="I25" s="22"/>
      <c r="J25" s="22"/>
      <c r="K25" s="14"/>
      <c r="L25" s="24"/>
      <c r="M25" s="24"/>
      <c r="N25" s="24"/>
      <c r="O25" s="24"/>
    </row>
    <row r="26" spans="1:15" x14ac:dyDescent="0.3"/>
    <row r="27" spans="1:15" hidden="1" x14ac:dyDescent="0.3">
      <c r="C27" s="73" t="s">
        <v>122</v>
      </c>
      <c r="E27" s="73" t="s">
        <v>0</v>
      </c>
      <c r="F27" s="73" t="s">
        <v>3</v>
      </c>
      <c r="G27" s="73" t="s">
        <v>4</v>
      </c>
      <c r="H27" s="74" t="s">
        <v>121</v>
      </c>
    </row>
    <row r="28" spans="1:15" hidden="1" x14ac:dyDescent="0.3">
      <c r="B28" s="73" t="s">
        <v>118</v>
      </c>
      <c r="C28" s="24">
        <f>COUNTIF(D:D,1)</f>
        <v>10</v>
      </c>
      <c r="E28" s="24">
        <f>COUNTIFS(D:D,1,G:G,"=X")</f>
        <v>0</v>
      </c>
      <c r="F28" s="24">
        <f>COUNTIFS(D:D,1,H:H,"=X")</f>
        <v>0</v>
      </c>
      <c r="G28" s="24">
        <f>COUNTIFS(D:D,1,I:I,"=X")</f>
        <v>0</v>
      </c>
      <c r="H28" s="24">
        <f>COUNTIFS(D:D,1,J:J,"=X")</f>
        <v>0</v>
      </c>
    </row>
    <row r="29" spans="1:15" hidden="1" x14ac:dyDescent="0.3">
      <c r="B29" s="73" t="s">
        <v>119</v>
      </c>
      <c r="C29" s="24">
        <f>COUNTIF(D:D,2)</f>
        <v>8</v>
      </c>
      <c r="E29" s="24">
        <f>COUNTIFS(D:D,2,G:G,"=X")</f>
        <v>0</v>
      </c>
      <c r="F29" s="24">
        <f>COUNTIFS(D:D,2,H:H,"=X")</f>
        <v>0</v>
      </c>
      <c r="G29" s="24">
        <f>COUNTIFS(D:D,2,I:I,"=X")</f>
        <v>0</v>
      </c>
      <c r="H29" s="24">
        <f>COUNTIFS(D:D,2,J:J,"=X")</f>
        <v>0</v>
      </c>
    </row>
    <row r="30" spans="1:15" hidden="1" x14ac:dyDescent="0.3">
      <c r="B30" s="73" t="s">
        <v>120</v>
      </c>
      <c r="C30" s="24">
        <f>COUNTIF(D:D,3)</f>
        <v>4</v>
      </c>
      <c r="D30" s="73"/>
      <c r="E30" s="24">
        <f>COUNTIFS(D:D,3,G:G,"=X")</f>
        <v>0</v>
      </c>
      <c r="F30" s="24">
        <f>COUNTIFS(D:D,3,H:H,"=X")</f>
        <v>0</v>
      </c>
      <c r="G30" s="24">
        <f>COUNTIFS(D:D,3,I:I,"=X")</f>
        <v>0</v>
      </c>
      <c r="H30" s="24">
        <f>COUNTIFS(D:D,3,J:J,"=X")</f>
        <v>0</v>
      </c>
    </row>
    <row r="32" spans="1:15" hidden="1" x14ac:dyDescent="0.3">
      <c r="C32" s="73"/>
    </row>
  </sheetData>
  <mergeCells count="8">
    <mergeCell ref="M1:M2"/>
    <mergeCell ref="N1:N2"/>
    <mergeCell ref="O1:O2"/>
    <mergeCell ref="B1:F1"/>
    <mergeCell ref="G1:J1"/>
    <mergeCell ref="K1:K2"/>
    <mergeCell ref="B3:K3"/>
    <mergeCell ref="L1:L2"/>
  </mergeCells>
  <phoneticPr fontId="23" type="noConversion"/>
  <conditionalFormatting sqref="B28:B30">
    <cfRule type="cellIs" dxfId="10" priority="14" operator="equal">
      <formula>"CC"</formula>
    </cfRule>
  </conditionalFormatting>
  <conditionalFormatting sqref="C3:C26">
    <cfRule type="cellIs" dxfId="9" priority="1" operator="equal">
      <formula>"CC"</formula>
    </cfRule>
  </conditionalFormatting>
  <conditionalFormatting sqref="C28:C1048576">
    <cfRule type="cellIs" dxfId="8" priority="15" operator="equal">
      <formula>"CC"</formula>
    </cfRule>
  </conditionalFormatting>
  <conditionalFormatting sqref="G1:G2">
    <cfRule type="cellIs" dxfId="7" priority="2" operator="equal">
      <formula>"x"</formula>
    </cfRule>
  </conditionalFormatting>
  <conditionalFormatting sqref="G4:G25">
    <cfRule type="cellIs" dxfId="6" priority="20" operator="equal">
      <formula>"x"</formula>
    </cfRule>
  </conditionalFormatting>
  <conditionalFormatting sqref="H2">
    <cfRule type="cellIs" dxfId="5" priority="3" operator="equal">
      <formula>"x"</formula>
    </cfRule>
  </conditionalFormatting>
  <conditionalFormatting sqref="H4:H25">
    <cfRule type="cellIs" dxfId="4" priority="21" operator="equal">
      <formula>"x"</formula>
    </cfRule>
  </conditionalFormatting>
  <conditionalFormatting sqref="I2">
    <cfRule type="notContainsBlanks" dxfId="3" priority="4">
      <formula>LEN(TRIM(I2))&gt;0</formula>
    </cfRule>
  </conditionalFormatting>
  <conditionalFormatting sqref="I4:I25">
    <cfRule type="notContainsBlanks" dxfId="2" priority="22">
      <formula>LEN(TRIM(I4))&gt;0</formula>
    </cfRule>
  </conditionalFormatting>
  <conditionalFormatting sqref="J2">
    <cfRule type="cellIs" dxfId="1" priority="5" operator="equal">
      <formula>"x"</formula>
    </cfRule>
  </conditionalFormatting>
  <conditionalFormatting sqref="J4:J25">
    <cfRule type="cellIs" dxfId="0" priority="23" operator="equal">
      <formula>"x"</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Introduction</vt:lpstr>
      <vt:lpstr>Instructions</vt:lpstr>
      <vt:lpstr>Report</vt:lpstr>
      <vt:lpstr>Economic</vt:lpstr>
      <vt:lpstr>Social</vt:lpstr>
      <vt:lpstr>Environmental</vt:lpstr>
      <vt:lpstr>Introduction!_Toc158103197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Castro da Silva</dc:creator>
  <cp:lastModifiedBy>Karolina Silva</cp:lastModifiedBy>
  <dcterms:created xsi:type="dcterms:W3CDTF">2019-07-04T13:35:52Z</dcterms:created>
  <dcterms:modified xsi:type="dcterms:W3CDTF">2025-07-03T12:53:49Z</dcterms:modified>
</cp:coreProperties>
</file>