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karolina.silva\Desktop\"/>
    </mc:Choice>
  </mc:AlternateContent>
  <xr:revisionPtr revIDLastSave="0" documentId="8_{FF9E5092-9507-4572-968B-987FC887D60A}" xr6:coauthVersionLast="47" xr6:coauthVersionMax="47" xr10:uidLastSave="{00000000-0000-0000-0000-000000000000}"/>
  <bookViews>
    <workbookView xWindow="-108" yWindow="-108" windowWidth="23256" windowHeight="12456" tabRatio="692" xr2:uid="{00000000-000D-0000-FFFF-FFFF00000000}"/>
  </bookViews>
  <sheets>
    <sheet name="Introdução" sheetId="11" r:id="rId1"/>
    <sheet name="Instruções" sheetId="1" r:id="rId2"/>
    <sheet name="Relatório" sheetId="2" r:id="rId3"/>
    <sheet name="Econômico" sheetId="3" r:id="rId4"/>
    <sheet name="Social" sheetId="12" r:id="rId5"/>
    <sheet name="Ambiental" sheetId="13" r:id="rId6"/>
  </sheets>
  <definedNames>
    <definedName name="_Toc158103197" localSheetId="0">Introdução!$B$4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9" i="3" l="1"/>
  <c r="G80" i="3"/>
  <c r="H37" i="12"/>
  <c r="G37" i="12"/>
  <c r="F37" i="12"/>
  <c r="E37" i="12"/>
  <c r="C37" i="12"/>
  <c r="H36" i="12"/>
  <c r="G36" i="12"/>
  <c r="F36" i="12"/>
  <c r="E36" i="12"/>
  <c r="C36" i="12"/>
  <c r="H35" i="12"/>
  <c r="G35" i="12"/>
  <c r="F35" i="12"/>
  <c r="E35" i="12"/>
  <c r="C35" i="12"/>
  <c r="H80" i="3"/>
  <c r="G79" i="3"/>
  <c r="F80" i="3"/>
  <c r="H78" i="3"/>
  <c r="F78" i="3"/>
  <c r="E79" i="3"/>
  <c r="C80" i="3"/>
  <c r="C78" i="3"/>
  <c r="D15" i="2"/>
  <c r="E15" i="2"/>
  <c r="D14" i="2"/>
  <c r="E14" i="2"/>
  <c r="D13" i="2"/>
  <c r="E13" i="2"/>
  <c r="E80" i="3" l="1"/>
  <c r="F79" i="3"/>
  <c r="H79" i="3"/>
  <c r="E78" i="3"/>
  <c r="G78" i="3"/>
  <c r="B13" i="2" s="1"/>
  <c r="B14" i="2"/>
  <c r="C14" i="2"/>
  <c r="C13" i="2" l="1"/>
  <c r="F30" i="13"/>
  <c r="E30" i="13"/>
  <c r="H30" i="13"/>
  <c r="G30" i="13"/>
  <c r="C30" i="13"/>
  <c r="B25" i="2" s="1" a="1"/>
  <c r="B25" i="2" s="1"/>
  <c r="G28" i="13"/>
  <c r="F29" i="13"/>
  <c r="G29" i="13"/>
  <c r="H29" i="13"/>
  <c r="E29" i="13"/>
  <c r="H28" i="13"/>
  <c r="C15" i="2" s="1"/>
  <c r="C29" i="13"/>
  <c r="E28" i="13"/>
  <c r="F28" i="13"/>
  <c r="C28" i="13"/>
  <c r="B23" i="2" s="1"/>
  <c r="D18" i="2" l="1"/>
  <c r="B20" i="2"/>
  <c r="C18" i="2"/>
  <c r="B18" i="2"/>
  <c r="C20" i="2"/>
  <c r="D20" i="2"/>
  <c r="B24" i="2"/>
  <c r="B15" i="2"/>
  <c r="B19" i="2" l="1"/>
  <c r="D19" i="2"/>
  <c r="C19" i="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<sst xmlns="http://schemas.openxmlformats.org/spreadsheetml/2006/main" count="608" uniqueCount="429">
  <si>
    <t>Conforme</t>
  </si>
  <si>
    <t>Auditores:</t>
  </si>
  <si>
    <t>Data:</t>
  </si>
  <si>
    <t>Status</t>
  </si>
  <si>
    <t>Encontrado</t>
  </si>
  <si>
    <t>Definição</t>
  </si>
  <si>
    <t>Evidências e Observações</t>
  </si>
  <si>
    <t>Aba Relatório</t>
  </si>
  <si>
    <t>Nela você preenche os dados de sua empresa e obtem um relatório com o resultado da auditoria dividido por cada requisito.</t>
  </si>
  <si>
    <t>(Marque um "X")</t>
  </si>
  <si>
    <t>2 Objetivo</t>
  </si>
  <si>
    <t>1 Introdução</t>
  </si>
  <si>
    <t>3 Escopo</t>
  </si>
  <si>
    <t xml:space="preserve">               Fazendas de Café que estejam sob posse legal de cooperados na Cooperativa dos Cafeicultores do Cerrado Mineiro – EXPOCACER, propriedades estas interessadas em mostrar sua conformidade com os critérios e requisitos estabelecidos neste protocolo. 
               A delimitação territorial do escopo certificado na propriedade é definida conforme disposto no Cadastro Ambiental Rural - CAR Lei nº 12.727, de 2012, bem como reservas compensadas (caso haja), a fim de cumprir com o Código Florestal brasileiro – LEI Nº 12.651, que estabelece no mínimo 20% de áreas de reserva legal.
               Para fins de cultura a ser auditada pelo protocolo delimita-se ao cultivo do café, assim caso haja outras culturas na propriedade, estas não serão avaliadas.</t>
  </si>
  <si>
    <t>NC Critica</t>
  </si>
  <si>
    <t>NC Menor</t>
  </si>
  <si>
    <t>NC Maior</t>
  </si>
  <si>
    <t>CRITÉRIO</t>
  </si>
  <si>
    <t>ANO DE APLICAÇÃO</t>
  </si>
  <si>
    <t>DIMENSÃO ECONÔMICA</t>
  </si>
  <si>
    <t>ITEM</t>
  </si>
  <si>
    <t>ORIENTAÇÕES PARA O CUMPRIMENTO</t>
  </si>
  <si>
    <t>1.1.1</t>
  </si>
  <si>
    <t>CO</t>
  </si>
  <si>
    <t>1.1.2</t>
  </si>
  <si>
    <t>1.1.3</t>
  </si>
  <si>
    <t>1.1.4</t>
  </si>
  <si>
    <t>1.1.5</t>
  </si>
  <si>
    <t xml:space="preserve">Conforme </t>
  </si>
  <si>
    <t xml:space="preserve">NC Maior  </t>
  </si>
  <si>
    <t xml:space="preserve">NC Critica  </t>
  </si>
  <si>
    <t xml:space="preserve">NC Menor  </t>
  </si>
  <si>
    <t>1.1.6</t>
  </si>
  <si>
    <t>1.1.7</t>
  </si>
  <si>
    <t>1.1.8</t>
  </si>
  <si>
    <t>1.1.9</t>
  </si>
  <si>
    <t>1.1.10</t>
  </si>
  <si>
    <t>1.1.11</t>
  </si>
  <si>
    <t>1.1.12</t>
  </si>
  <si>
    <t>1.1.13</t>
  </si>
  <si>
    <t>1.1.14</t>
  </si>
  <si>
    <t>1.1.15</t>
  </si>
  <si>
    <t>1.1.16</t>
  </si>
  <si>
    <t>1.1.17</t>
  </si>
  <si>
    <t>1.1.18</t>
  </si>
  <si>
    <t>1.1.19</t>
  </si>
  <si>
    <t>1.1.20</t>
  </si>
  <si>
    <t>CC</t>
  </si>
  <si>
    <t>1.2.1</t>
  </si>
  <si>
    <t>1.2.2</t>
  </si>
  <si>
    <t>1.2.3</t>
  </si>
  <si>
    <t>1.2.4</t>
  </si>
  <si>
    <t>1.2.5</t>
  </si>
  <si>
    <t>1.3 RASTREABILIDADE E NEGOCIAÇÕES</t>
  </si>
  <si>
    <t>1.3.1</t>
  </si>
  <si>
    <t>1.3.2</t>
  </si>
  <si>
    <t>1.3.3</t>
  </si>
  <si>
    <t>1.3.4</t>
  </si>
  <si>
    <t>1.3.5</t>
  </si>
  <si>
    <t>1.3.6</t>
  </si>
  <si>
    <t>1.3.7</t>
  </si>
  <si>
    <t>1.3.8</t>
  </si>
  <si>
    <t>1.3.9</t>
  </si>
  <si>
    <t>1.4 OPERAÇÕES AGRÍCOLAS</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</si>
  <si>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</si>
  <si>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</si>
  <si>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</si>
  <si>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</si>
  <si>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</si>
  <si>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</si>
  <si>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</si>
  <si>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</si>
  <si>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</si>
  <si>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</si>
  <si>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</si>
  <si>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</si>
  <si>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</si>
  <si>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</si>
  <si>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</si>
  <si>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</si>
  <si>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</si>
  <si>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</si>
  <si>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</si>
  <si>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</si>
  <si>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</si>
  <si>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</si>
  <si>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</si>
  <si>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</si>
  <si>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r>
      <t xml:space="preserve">TIPO DE CRITÉRIO
</t>
    </r>
    <r>
      <rPr>
        <b/>
        <sz val="8"/>
        <color theme="0"/>
        <rFont val="Arial Narrow"/>
        <family val="2"/>
      </rPr>
      <t>CC - Critico
CO - Obrigatório</t>
    </r>
  </si>
  <si>
    <t>DIMENSÃO SOCIAL</t>
  </si>
  <si>
    <t>2.1 RECRUTAMENTO E MÃO DE OBRA</t>
  </si>
  <si>
    <t>2.1.1</t>
  </si>
  <si>
    <t>2.1.2</t>
  </si>
  <si>
    <t>2.1.3</t>
  </si>
  <si>
    <t>2.1.4</t>
  </si>
  <si>
    <t>2.1.5</t>
  </si>
  <si>
    <t>2.1.6</t>
  </si>
  <si>
    <t>2.1.7</t>
  </si>
  <si>
    <t>2.1.8</t>
  </si>
  <si>
    <t>2.1.9</t>
  </si>
  <si>
    <t>2.1.10</t>
  </si>
  <si>
    <t>2.1.11</t>
  </si>
  <si>
    <t>2.1.12</t>
  </si>
  <si>
    <t>2.1.13</t>
  </si>
  <si>
    <t>2.1.14</t>
  </si>
  <si>
    <t>Recibos de férias e décimo terceiro, são arquivados.</t>
  </si>
  <si>
    <t>2.1.15</t>
  </si>
  <si>
    <t>2.2 SAÚDE E SEGURANÇA DO TRABALHO</t>
  </si>
  <si>
    <t>2.2.1</t>
  </si>
  <si>
    <t>2.2.2</t>
  </si>
  <si>
    <t>2.2.3</t>
  </si>
  <si>
    <t>2.2.4</t>
  </si>
  <si>
    <t>2.2.5</t>
  </si>
  <si>
    <t>2.2.6</t>
  </si>
  <si>
    <t>2.2.7</t>
  </si>
  <si>
    <t>2.2.8</t>
  </si>
  <si>
    <t>2.2.9</t>
  </si>
  <si>
    <t>2.2.10</t>
  </si>
  <si>
    <t>A propriedade deve implementar um plano de controle médico.</t>
  </si>
  <si>
    <t>2.2.11</t>
  </si>
  <si>
    <t>2.2.12</t>
  </si>
  <si>
    <t>2.2.13</t>
  </si>
  <si>
    <t>Para atendimento a esse critério deve ter um plano de emergência estabelecido, que comtemple no mínimo os seguintes tópicos:
a.	Telefones uteis.
b.	Pontos de encontros.
c.	Procedimentos a serem seguidos em caso de acidentes e combate a incêndios.</t>
  </si>
  <si>
    <t>DIMENSÃO AMBIENTAL</t>
  </si>
  <si>
    <t>3 MEIO AMBIENTE</t>
  </si>
  <si>
    <t>3.1</t>
  </si>
  <si>
    <t>3.2</t>
  </si>
  <si>
    <t>3.3</t>
  </si>
  <si>
    <t>3.4</t>
  </si>
  <si>
    <t>3.5</t>
  </si>
  <si>
    <t>3.6</t>
  </si>
  <si>
    <t>3.7</t>
  </si>
  <si>
    <t>3.8</t>
  </si>
  <si>
    <t>3.9</t>
  </si>
  <si>
    <t>3.10</t>
  </si>
  <si>
    <t>3.11</t>
  </si>
  <si>
    <t>3.12</t>
  </si>
  <si>
    <t>3.13</t>
  </si>
  <si>
    <t>3.14</t>
  </si>
  <si>
    <t>3.15</t>
  </si>
  <si>
    <t>3.16</t>
  </si>
  <si>
    <t>3.17</t>
  </si>
  <si>
    <t>3.18</t>
  </si>
  <si>
    <t>3.19</t>
  </si>
  <si>
    <t>3.20</t>
  </si>
  <si>
    <t>3.21</t>
  </si>
  <si>
    <t>3.22</t>
  </si>
  <si>
    <t>Econômico</t>
  </si>
  <si>
    <t>Social</t>
  </si>
  <si>
    <t>Ambiental</t>
  </si>
  <si>
    <t>NC Crítica</t>
  </si>
  <si>
    <t>Ano 01</t>
  </si>
  <si>
    <t>Ano 02</t>
  </si>
  <si>
    <t>Ano 03</t>
  </si>
  <si>
    <t>NC Critico</t>
  </si>
  <si>
    <t>Total Itens</t>
  </si>
  <si>
    <t>PERCENTUAL DE DESENPENHO</t>
  </si>
  <si>
    <t>ANO 01</t>
  </si>
  <si>
    <t>ANO 02</t>
  </si>
  <si>
    <t>ANO 03</t>
  </si>
  <si>
    <t>TOTAL ITENS</t>
  </si>
  <si>
    <t>ANO 1</t>
  </si>
  <si>
    <t>ANO 2</t>
  </si>
  <si>
    <t>ANO 3</t>
  </si>
  <si>
    <t>DESEMPENHO</t>
  </si>
  <si>
    <t xml:space="preserve">Empresa Auditora: </t>
  </si>
  <si>
    <t xml:space="preserve">Auditoria Ano: </t>
  </si>
  <si>
    <t>INSTRUÇÕES DE PREENCHIMENTO</t>
  </si>
  <si>
    <t>Marque com um "x" o status do item em questão no checklist de acordo com as evidências a respeito da conformidade do item avaliado. Cada item corresponde ao seguinte:</t>
  </si>
  <si>
    <t>Este é um desvio ou descumprimento total de um critério do protocolo, é um problema sistêmico com grandes proporções que afeta a eficácia e a integridade do sistema de gestão da propriedade.</t>
  </si>
  <si>
    <t>Após avaliada a conformidade do item em questão, escreva as evidências que confirmam a avaliação e as observações pertinentes a ela no campo evidencias encontradas.</t>
  </si>
  <si>
    <r>
      <t>E</t>
    </r>
    <r>
      <rPr>
        <i/>
        <sz val="10"/>
        <color theme="0"/>
        <rFont val="Arial"/>
        <family val="2"/>
      </rPr>
      <t>laborado por: Robson Carvalho | Aprovado por: Fabiano Melo - Agrocert Consultoria e Projetos</t>
    </r>
  </si>
  <si>
    <t>1.1 GESTÃO</t>
  </si>
  <si>
    <t>Tipo de Auditoria:</t>
  </si>
  <si>
    <t>EVIDÊNCIAS ENCONTRADAS E OBSERVAÇÕES</t>
  </si>
  <si>
    <t>1.1.21</t>
  </si>
  <si>
    <t>1.1.22</t>
  </si>
  <si>
    <t>1.2.6</t>
  </si>
  <si>
    <t>1.1.23</t>
  </si>
  <si>
    <t>1.2.7</t>
  </si>
  <si>
    <t>1.2.8</t>
  </si>
  <si>
    <t>A gestão deve neste ano demonstrar quanto às leis aplicáveis, que é feito uma análise critica quanto ao cumprimento das legislações aplicáveis, demonstrando que ao longo dos 3 anos do ciclo, toda a legislação aplicável está sendo devidamente monitorada, cumprida, e que houve ao longo dos anos uma melhoria constatada.
Obs. Este documento é uma continuação do documento apresentado no ano 01 e 02 (item 1.1.4 e Item 1.1.5), não há necessidade de criar outro documento.
(CSRC 3.1.1)</t>
  </si>
  <si>
    <t>1.3.10</t>
  </si>
  <si>
    <t>1.4.25</t>
  </si>
  <si>
    <t>1.4.26</t>
  </si>
  <si>
    <t>A propriedade deve implementar práticas eficazes de proteção do solo e demonstrar claramente a eficácia dessas ações por meio de monitoramento e documentação detalhada.</t>
  </si>
  <si>
    <t>Conformidade com as condições da licença ambiental</t>
  </si>
  <si>
    <t>Há um plano abrangente disponível para ações de controle e prevenção ambiental, incluindo medidas que abordam as mudanças climáticas e as emissões de gases de efeito estufa nas atividades agrícolas.</t>
  </si>
  <si>
    <t>Um plano abrangente de gerenciamento de energia deve ser implementado na propriedade.</t>
  </si>
  <si>
    <t>Um plano de gerenciamento de resíduos sólidos deve ser implementado.</t>
  </si>
  <si>
    <t>Um plano de gerenciamento de resíduos sólidos deve ser implementado. Durante o primeiro ano, as quantidades de geração de resíduos devem ser contabilizadas e monitoradas.</t>
  </si>
  <si>
    <t>Deve ser desenvolvido um plano de gerenciamento de resíduos sólidos, incluindo uma comparação anual dos volumes de resíduos para identificar oportunidades de melhoria nos anos seguintes.</t>
  </si>
  <si>
    <t>A caça predatória, a pesca e a extração de qualquer espécie de planta ameaçada de extinção são estritamente proibidas.</t>
  </si>
  <si>
    <t>Todas as práticas de poluição ambiental são proibidas.</t>
  </si>
  <si>
    <t>Deve ser implementado um plano para reduzir os impactos na qualidade das águas superficiais.</t>
  </si>
  <si>
    <t>Todas as atividades de coleta de água devem estar em conformidade com as leis e os regulamentos aplicáveis.</t>
  </si>
  <si>
    <t>Quando aplicável, a fazenda implementa práticas de irrigação que maximizam a eficiência e minimizam o consumo de água.</t>
  </si>
  <si>
    <t>A propriedade deve implementar medidas de conservação do solo.</t>
  </si>
  <si>
    <t>Esse requisito se aplica a propriedades sujeitas a condições de licenciamento ambiental. Para atender a esse critério, as propriedades devem fornecer documentação ou registros que demonstrem a conformidade de acordo com as estipulações do órgão público.</t>
  </si>
  <si>
    <t>Para atender a esse requisito, um plano abrangente de gerenciamento de resíduos deve ser implementado. O plano deve incluir os seguintes componentes:
a. Estratégias para minimizar a geração de resíduos.
b. Medidas para maximizar a reutilização e a reciclagem de resíduos.
c. Métodos para reaproveitar os subprodutos orgânicos do café para aumentar a fertilidade do solo.
d. Identificação sistemática, quantificação, segregação e descarte adequado de todos os resíduos no local.
e. Descarte seguro de resíduos perigosos por meio de empreiteiros especializados em conformidade com os regulamentos.
f. Tratamento de produtos perigosos e águas residuais antes do descarte (por exemplo, usando SAO ou caixas de decantação).
Além disso, o plano deve avaliar as práticas atuais de gerenciamento de resíduos da propriedade e identificar áreas para melhoria nos próximos anos.
(CSRC 11.3.1; 11.3.2; 11.4.1; 11.4.2; 11.4.3)</t>
  </si>
  <si>
    <t>Durante o segundo ano, os volumes de geração de resíduos devem ser rastreados e documentados. Os registros de apoio, como recibos e faturas, devem ser mantidos.
(CSRC 11.3.1; 11.3.2; 11.4.1; 11.4.2; 11.4.3)</t>
  </si>
  <si>
    <t>No terceiro ano, o plano de gerenciamento de resíduos sólidos deve incorporar uma comparação anual dos volumes de resíduos. Essa análise determinará as tendências de geração de resíduos, identificará as fontes primárias e informará o desenvolvimento de estratégias de melhoria de curto, médio e longo prazo. O foco deve ser a otimização das práticas de redução, descarte e reutilização de resíduos.
(CSRC 11.3.1; 11.3.2; 11.4.1; 11.4.2; 11.4.3)</t>
  </si>
  <si>
    <t>Devem ser fornecidas evidências de ações de prevenção e controle: caça predatória, pesca e extração de plantas ameaçadas de extinção. Para demonstrar esses esforços, considere implementar o seguinte:
Campanhas de conscientização pública: Utilize sinalização e programas educacionais (treinamento, palestras) para informar as partes interessadas sobre a importância da conservação da vida selvagem e os impactos negativos dessas atividades.
(CSRC 8.2.2)</t>
  </si>
  <si>
    <t>A ênfase deve ser colocada nas estratégias de prevenção e controle da poluição. Além disso, são essenciais as iniciativas educacionais destinadas a aumentar a conscientização sobre a poluição ambiental.</t>
  </si>
  <si>
    <t>A propriedade deve demonstrar conformidade com os regulamentos de captação de água aplicáveis. Isso inclui fornecer licenças válidas de captação de água e documentação de apoio do uso de água dentro dos limites permitidos.</t>
  </si>
  <si>
    <t>Para otimizar o uso da água, a propriedade deve implementar estratégias para aumentar a eficiência do sistema de irrigação. Isso inclui a manutenção regular do sistema e a incorporação de tecnologias de monitoramento climático.</t>
  </si>
  <si>
    <t>Para proteger a saúde do solo, a propriedade deve implementar um plano abrangente de conservação do solo e prevenção de erosão. Esse plano deve se concentrar na manutenção das condições físicas, químicas e biológicas ideais do solo. As possíveis estratégias de implementação incluem:
a. Agricultura de precisão
b. Gestão de resíduos
c. Cultivo de cobertura
d. Fertilização orgânica
e. Estabelecimento de quebra-ventos
f. Contorno e terraceamento
(CSRC 10.1.1; 10.1.2)</t>
  </si>
  <si>
    <t>Para atender a esse requisito, é necessário manter um plano de gestão ambiental atualizado, que faça um diagnóstico das ações realizadas na propriedade e aponte áreas de melhoria na gestão ambiental da propriedade. Esse plano deve conter, no mínimo
a. Um levantamento das áreas ambientais, estruturas e áreas produtivas.
b. Deve descrever como o trabalho é realizado na propriedade e como ele afeta a fauna, a flora, os mananciais, o solo e o ar da propriedade e da região.
c. Deve incluir ações para mitigar as mudanças climáticas, como a redução das emissões de gases de efeito estufa, o plantio de árvores, o plantio de cobertura vegetal, a redução do uso de fertilizantes químicos e agrotóxicos, o aumento do uso de fertilizantes orgânicos e biodefensivos, o aumento da eficiência da irrigação, o combate ao desperdício de água.
d. Deve apresentar metas para melhorar os indicadores, reduzir o uso de fontes de emissão de gases de efeito estufa, melhorar a conservação da biodiversidade e das áreas protegidas.
(CSRC 12.1.1; 12.1.2; 12.1.3; 12.1.4)</t>
  </si>
  <si>
    <t>A propriedade deve desenvolver um plano para minimizar os impactos sobre as águas superficiais e subterrâneas, bem como reduzir os subprodutos agrícolas e de processamento do café. As principais medidas incluem:
a. Prevenção da poluição da água: Implementar práticas como zonas de amortecimento, áreas de conservação, adesão a regulamentos de aplicação e armazenamento de pesticidas, reutilização e reciclagem de resíduos e descarte adequado de resíduos para mitigar a contaminação por agroquímicos e fertilizantes.
b. Gerenciamento de águas residuais: Evitar a descarga direta de águas residuais nos cursos d'água.
c. Rastreamento de resíduos: Identificar e quantificar os resíduos da colheita e as águas residuais para facilitar os esforços de prevenção e redução.
d. Tratamento de águas residuais: Empregar métodos de tratamento de águas residuais, incluindo a decantação, para evitar a contaminação direta das águas subterrâneas.
e. Limpeza de equipamentos: Evite a contaminação das águas subterrâneas das rampas de lavagem de máquinas e dos contêineres de pesticidas por meio de medidas adequadas de contenção e tratamento.
(CSRC 11.1.1; 11.2.1; 11.2.2)</t>
  </si>
  <si>
    <t>A propriedade deve controlar as horas e os dias de trabalho de seus funcionários.</t>
  </si>
  <si>
    <t>Os recibos de pagamentos devem ser apresentados. Assim como o método de pagamento.</t>
  </si>
  <si>
    <t>Os funcionários gozam de seus direitos de maternidade ou paternidade de acordo com a legislação aplicável.</t>
  </si>
  <si>
    <t>Os empregadores devem garantir a liberdade de seus funcionários, de acordo com as convenções 29 e 105 da OIT</t>
  </si>
  <si>
    <t>Práticas que retiram os direitos dos funcionários não são realizadas na propriedade, como contratos temporários para um cargo permanente.</t>
  </si>
  <si>
    <t>A gerência deve lidar de forma eficiente com reclamações, sugestões, denúncias e outras informações que venham à tona no mecanismo de comunicação descrito no item 2.1.14.</t>
  </si>
  <si>
    <t>A propriedade deve implementar um plano de gerenciamento de segurança ocupacional elaborado por um profissional treinado.</t>
  </si>
  <si>
    <t>Os funcionários passam por exames para certificar sua aptidão para o trabalho, conforme exigido por lei.</t>
  </si>
  <si>
    <t>Há monitoramento de segurança das áreas de trabalho, verificando se há pontos inseguros.</t>
  </si>
  <si>
    <t>Áreas de refeição e descanso devem estar disponíveis.</t>
  </si>
  <si>
    <t>As máquinas e os equipamentos devem estar em boas condições de funcionamento e ser seguros para executar os serviços a que se destinam.</t>
  </si>
  <si>
    <t>A propriedade deve garantir água potável para todos os seus funcionários e residentes.</t>
  </si>
  <si>
    <t>Deve haver um plano de emergência em vigor.</t>
  </si>
  <si>
    <t>Caixas de primeiros socorros devem ser disponibilizadas em locais estratégicos da propriedade.</t>
  </si>
  <si>
    <t>(Se aplicável) A propriedade tem uma Comissão Interna de Prevenção do Trabalho Rural (CIPATR) funcionando adequadamente.</t>
  </si>
  <si>
    <t>Deve ser possível controlar as horas e os dias trabalhados de acordo com a lei, por meio de registros físicos ou eletrônicos que atestem as horas normais e extras trabalhadas pelos funcionários.</t>
  </si>
  <si>
    <t>Para avaliar os pagamentos feitos sob acordos e monitoramento, deve ser possível verificar os recibos de pagamento que descrevem, no mínimo 
a. Mês do pagamento. 
b. Valor total pago. 
c. Horas padrão. 
d. Tempo livre. 
e. Horas extras. 
f. Valor pago pelas horas extras.
Como prova de pagamento, podem ser aceitos recibos assinados pelos funcionários ou comprovantes de depósitos feitos em nome dos funcionários.</t>
  </si>
  <si>
    <t>Como prova de que os abonos de férias e de Natal são benefícios garantidos aos funcionários, deve ser possível fornecer recibos que comprovem que os funcionários utilizaram esses benefícios.</t>
  </si>
  <si>
    <t>Os empregadores devem garantir que seus funcionários tenham a liberdade de escolher seus empregos e o direito de ir e vir. Para esse fim, a gerência deve:
a. Garantir que os funcionários tenham a liberdade de escolher, voluntária e livremente, se desejam ou não realizar suas tarefas e atividades. 
b. Garantir que os funcionários possam deixar o local de trabalho e/ou a acomodação fornecida pelo empregador. 
c. Garantir que os documentos pessoais, dinheiro ou outros bens dos funcionários não sejam retidos pelo empregador. 
d. Garantir que os funcionários não sejam forçados a trabalhar para pagar suas próprias dívidas ou dívidas herdadas (servidão por dívida) ou ações semelhantes.
Para cumprir esses requisitos, podem ser evidenciados treinamentos, palestras, divulgação de políticas e outras medidas. (CSRC 5.2.1; 5.2.2; 5.2.3)</t>
  </si>
  <si>
    <t>Práticas que infringem os direitos dos funcionários não são toleradas, portanto, ações e políticas devem ser implementadas para neutralizar essas práticas.
Evidências esperadas: 
a. Divulgação da política. 
b. Listas de presença de treinamentos e palestras. 
c. Pôsteres promocionais, etc. 
d. Não é obrigatório, mas podem ser criados comitês para tratar dessas questões.</t>
  </si>
  <si>
    <t>Para atender ao critério, a administração da propriedade deve registrar quaisquer ocorrências destacadas no mecanismo de reclamações e sugestões. Elas devem ser relatadas à alta administração da propriedade, que deve agir diretamente sobre o assunto, considerando sua complexidade. Todas as ações e decisões tomadas devem ser registradas como evidência.
Os seguintes itens podem ser verificados como evidência: 
a. Listas de presença em reuniões para apresentar os resultados de reclamações e sugestões. 
b. Relatórios de análise sobre os pontos levantados e analisados. 
c. Atas das reuniões da gerência sênior.
Observação: Deve haver registros de todas as reclamações obtidas por meio do mecanismo de reclamações, de acordo com o requisito (2.1.14). 
(CSRC 1.4.3)</t>
  </si>
  <si>
    <t>Deve haver um plano de controle médico elaborado por um médico do trabalho, abrangendo os exames e cuidados necessários para cada uma das funções da fazenda.</t>
  </si>
  <si>
    <t>Os trabalhadores devem se submeter a exames profissionais, periódicos, de mudança de função e demissionais, comprovados pelo Atestado de Saúde Ocupacional (ASO). Os exames a serem realizados devem ser os estipulados no plano médico e os exigidos pela legislação aplicável.</t>
  </si>
  <si>
    <t>As áreas de descanso e refeição devem estar disponíveis para os funcionários e devem atender aos critérios mínimos estabelecidos por lei.</t>
  </si>
  <si>
    <t>Uma análise de potabilidade da água deve ser realizada pelo menos uma vez por ano, seguindo os parâmetros mínimos estabelecidos pela Organização Mundial da Saúde (OMS). 
Os resultados devem estar dentro dos limites estabelecidos. Se algum parâmetro estiver fora dos limites normais, devem ser tomadas medidas de controle para normalizar os resultados, seguidas de uma nova análise para verificar a eficácia das medidas tomadas.</t>
  </si>
  <si>
    <t>Uma caixa de primeiros socorros deve estar disponível em locais estratégicos, considerando o trabalho e as distâncias a serem percorridas. Os locais sugeridos incluem oficinas, locais de processamento e a cantina.
Os itens necessários na caixa de primeiros socorros são aqueles definidos no plano de controle médico. Esses itens não devem estar desatualizados.</t>
  </si>
  <si>
    <t>Para atender a esse critério, é necessário fornecer documentação comprobatória do processo de eleição de membros, em conformidade com a legislação aplicável, bem como as atas das reuniões e as ações tomadas.</t>
  </si>
  <si>
    <t>Sistema de gerenciamento de propriedades devidamente implementado.</t>
  </si>
  <si>
    <t>Levantamento da legislação aplicável.</t>
  </si>
  <si>
    <t>Monitoramento da legislação aplicável.</t>
  </si>
  <si>
    <t>Análise crítica e monitoramento da legislação aplicável.</t>
  </si>
  <si>
    <t>A propriedade deve estar devidamente mapeada.</t>
  </si>
  <si>
    <t>A propriedade deve ser mapeada adequadamente e o mapa deve refletir com precisão o estado atual da propriedade.</t>
  </si>
  <si>
    <t>A gerência demonstra que tem o direito legal de usar a terra.</t>
  </si>
  <si>
    <t>Autorização das autoridades relevantes para realizar atividades.</t>
  </si>
  <si>
    <t>A gerência é capaz de demonstrar sua saúde financeira.</t>
  </si>
  <si>
    <t>A gerência é capaz de demonstrar sua saúde financeira mostrando controle sobre os custos além do café, incluindo atividades fora da fazenda.</t>
  </si>
  <si>
    <t>A fazenda gerencia seus funcionários de forma eficaz.</t>
  </si>
  <si>
    <t>A propriedade deve demonstrar melhoria contínua em seus processos.</t>
  </si>
  <si>
    <t>Há evidências de que as não conformidades de auditorias anteriores foram e estão sendo tratadas de acordo com o plano aprovado pelo auditor.</t>
  </si>
  <si>
    <t>O produtor demonstra conhecimento de práticas agrícolas, incluindo pós-colheita, gerenciamento de safras e qualidade e classificação do produto final.</t>
  </si>
  <si>
    <t>Acesso a informações de fontes independentes com base em suas necessidades.</t>
  </si>
  <si>
    <t>Os produtores têm acesso a serviços de extensão, insumos e financiamento.</t>
  </si>
  <si>
    <t>Os produtores recebem preços que refletem a qualidade de seu café.</t>
  </si>
  <si>
    <t>Levantamento de itens críticos e necessidades de treinamento a serem fornecidas aos funcionários.</t>
  </si>
  <si>
    <t>Há um plano de treinamento de funcionários que abrange um ciclo de três anos.</t>
  </si>
  <si>
    <t xml:space="preserve">Os funcionários são treinados adequadamente para realizar seus deveres e tarefas. </t>
  </si>
  <si>
    <t>Avaliar a eficácia dos esforços de treinamento e capacitação.</t>
  </si>
  <si>
    <t>Análise crítica dos resultados obtidos com o treinamento realizado durante o ciclo de três anos.</t>
  </si>
  <si>
    <t>A propriedade deve realizar uma análise da inclusão, da igualdade de gênero e de outros grupos marginalizados (como jovens, mulheres e outros).</t>
  </si>
  <si>
    <t>(Requisito aplicável apenas ao administrador do grupo) O administrador do grupo deve manter controle atualizado sobre as informações relativas às fazendas que participam do grupo.</t>
  </si>
  <si>
    <t>Controle da produção para a safra atual.</t>
  </si>
  <si>
    <t>Os produtores emitem faturas para o embarque e a venda de seu café.</t>
  </si>
  <si>
    <t>O produtor mapeou o fluxo de suas atividades de colheita e processamento de café.</t>
  </si>
  <si>
    <t>Há um procedimento estabelecido que define os processos a serem seguidos para a rastreabilidade.</t>
  </si>
  <si>
    <t>O produtor segue práticas comerciais transparentes e justas, em que suborno, extorsão, fraude ou negociações imorais são inaceitáveis.</t>
  </si>
  <si>
    <t>A propriedade é capaz de demonstrar, por meio de registros físicos, eletrônicos, planilhas ou outros, o caminho percorrido pelo café desde sua produção até o armazenamento ou venda final.</t>
  </si>
  <si>
    <t>A fazenda deve estimar a colheita para o próximo ano.</t>
  </si>
  <si>
    <t>O produtor deve demonstrar que os períodos de carência e os intervalos de reentrada especificados nos rótulos dos agroquímicos aplicados ao café foram respeitados.</t>
  </si>
  <si>
    <t>O café certificado deve ser armazenado na EXPOCACER ou em outros armazéns que atendam aos mesmos padrões de conduta e rastreabilidade.</t>
  </si>
  <si>
    <t>A fazenda implementa o monitoramento prático de pragas e doenças.</t>
  </si>
  <si>
    <t>A fazenda emprega um profissional treinado para monitorar pragas e doenças.</t>
  </si>
  <si>
    <t>A propriedade deve manter registros de todas as aplicações de agroquímicos.</t>
  </si>
  <si>
    <t>Produtos não registrados para o cultivo de café não devem ser usados.</t>
  </si>
  <si>
    <t>Os produtos são usados de acordo com as doses e os parâmetros especificados na bula.</t>
  </si>
  <si>
    <t>O uso de recomendações de agroquímicos pela pessoa responsável baseia-se nas taxas de infestação de pragas e doenças pesquisadas no MIP. O manejo preventivo de pragas e doenças deve ser minimizado.</t>
  </si>
  <si>
    <t>Os agroquímicos e fertilizantes são armazenados adequadamente.</t>
  </si>
  <si>
    <t>A fazenda deve manter um plano agronômico atualizado para a colheita.</t>
  </si>
  <si>
    <t>Os funcionários que aplicam pesticidas são devidamente treinados no manuseio, armazenamento e descarte dos mesmos.</t>
  </si>
  <si>
    <t>A administração da propriedade fornece equipamento de proteção individual (EPI) para seus aplicadores.</t>
  </si>
  <si>
    <t>A administração da propriedade fornece equipamento de proteção individual (EPI) para seus aplicadores e monitora seu uso correto.</t>
  </si>
  <si>
    <t>Devem ser realizadas análises do solo e das folhas para determinar as necessidades nutricionais das plantas.</t>
  </si>
  <si>
    <t>A propriedade implementa um plano nutricional para suas plantações de café.</t>
  </si>
  <si>
    <t>A fazenda deve implementar um plano nutricional para o café, preparado por um profissional qualificado.</t>
  </si>
  <si>
    <t>A propriedade deve aplicar fertilizantes somente com base nas recomendações de um profissional qualificado, e essas aplicações devem ser registradas.</t>
  </si>
  <si>
    <t>O gerenciamento biológico, as culturas de cobertura e o composto orgânico são priorizados na propriedade.</t>
  </si>
  <si>
    <t>Um plano de gerenciamento e redução de pesticidas foi implementado na propriedade.</t>
  </si>
  <si>
    <t>Um plano de redução de pesticidas foi implementado e está sendo monitorado na propriedade.</t>
  </si>
  <si>
    <t>Um plano de redução de pesticidas foi implementado, monitorado e avaliado na fazenda.</t>
  </si>
  <si>
    <t>O uso de herbicidas é minimizado.</t>
  </si>
  <si>
    <t>Não deve haver organismos geneticamente modificados (OGMs) ou materiais transgênicos usados na produção de café.</t>
  </si>
  <si>
    <t>As embalagens de agrotóxicos são devolvidas em conformidade com a legislação aplicável.</t>
  </si>
  <si>
    <t>Deve ser apresentado um sistema de gerenciamento devidamente documentado, incluindo políticas de relatórios, hierarquias, responsabilidades, fluxos de trabalho e metodologias de trabalho.</t>
  </si>
  <si>
    <t>No primeiro ano, a gerência deve, no mínimo, apresentar um esboço mostrando as principais estruturas e pontos críticos da fazenda, incluindo
a) Lotes de café produtivos.
b) Áreas ambientais.
c) Estruturas de processamento.
d) Pontos de coleta de água.
(CSRC 1.4.4 e 8.2.1)</t>
  </si>
  <si>
    <t>Neste ano, a propriedade deve mostrar melhorias em relação ao que foi apresentado no ano 01 e deve fornecer um mapa oficial que represente a propriedade com precisão. Esse mapa deve incluir pelo menos o seguinte:
a) Parcelas produtivas de café.
b) Áreas ambientais (reservas, APPs, nascentes, reservas compensadas, etc.).
c) Estruturas de processamento (estações de benefício, pátios de secagem, etc.).
d) Pontos de captação de água.
e) Armazenamento de defensivos.
f) Áreas de pastagem.
g) Alojamento fornecido (casas e alojamentos).
h) Data da atualização.
(CSRC 1.4.4 e 8.2.1)</t>
  </si>
  <si>
    <t>O mapa da propriedade deve refletir com precisão a realidade atual da propriedade, portanto, o produtor deve verificar e certificar que o mapa está atualizado. Embora não sejam necessárias atualizações anuais, o mapa deve ser atualizado se houver mudanças significativas nas áreas ou instalações. Se o mapa não precisar ser atualizado, o gerente deverá, pelo menos, certificar sua conformidade por escrito.
(CSRC 1.4.4 e 8.2.1)</t>
  </si>
  <si>
    <t>A gerência deve apresentar documentos oficiais de uso da terra, tais como
a) Placas de veículos.
b) Registro Ambiental Rural (CAR).
c) Contratos de arrendamento (dentro do prazo de validade estabelecido).
Observação: essa documentação deve abranger todas as áreas do escopo, inclusive as áreas de reserva compensada.
O produtor deve demonstrar controle sobre essa documentação, acompanhando as datas de vencimento desses documentos.
(CSRC 3.2.1)</t>
  </si>
  <si>
    <t>A administração da propriedade deve possuir documentos oficiais emitidos pelas autoridades competentes que autorizem atividades agrícolas na propriedade, garantindo que estejam dentro do período de validade. Exemplos de tais documentos incluem licenças e concessões ambientais.
Para documentos vencidos, é essencial apresentar pelo menos protocolos de órgãos públicos confirmando que o processo de renovação está em andamento (por exemplo, uma licença ambiental em processo de renovação).
O produtor deve demonstrar controle sobre essa documentação, mantendo um registro atualizado das datas de vencimento. Esses documentos podem incluir condições para liberação, que o produtor deve cumprir e fornecer evidências de conformidade.
(CSRC 3.2.1)</t>
  </si>
  <si>
    <t>A gerência deve demonstrar o controle financeiro da propriedade fornecendo controles de custos anuais gerais que incluam:
a) Despesas totais do último ano (por exemplo, agroquímicos, fertilizantes, mão de obra, combustível).
b) Receita total das vendas de café (por exemplo, números de vendas).
c) Registros de cálculo mostrando o saldo final (entradas - saídas).
Se o resultado for negativo, um plano de ação deve ser apresentado, descrevendo medidas para mitigar a perda e evitar ocorrências futuras.
(CSRC 1.2.1; 1.2.2)</t>
  </si>
  <si>
    <t>A gerência deve demonstrar controle sobre sua área financeira realizando uma análise de custos por área produtiva. Esse controle deve mostrar os custos de produção por área, bem como a produção de cada área, além de todos os itens exigidos no item 1.1.12.
Se uma área estiver operando com prejuízo, deve ser apresentado um plano de ação de longo prazo para resolver e/ou mitigar a situação.
(CSRC 1.2.1; 1.2.2)</t>
  </si>
  <si>
    <t>Deve ser apresentada uma lista de todos os funcionários que desempenham funções dentro do escopo da operação do café. Essa lista deve incluir pelo menos os seguintes campos:
a) Nome
b) Data de nascimento
c) Gênero
d) Data de contratação
e) Cargo
f) Salário
g) Moradia (Sim/Não)
h) Filhos (Sim/Não). Se sim, nome dos filhos.
(CSRC 1.4.4)</t>
  </si>
  <si>
    <t>A gerência deve organizar uma auditoria interna na EXPOCACER pelo menos uma vez por ano. Essa auditoria deve abranger todas as áreas críticas da fazenda, incluindo colheitas, reservas, processamento e toda a documentação aplicável exigida pelo protocolo para aquele ano.
Um relatório sobre essa auditoria deve ser disponibilizado. Se forem encontradas não-conformidades, elas deverão ser resolvidas antes da auditoria externa. A eficácia das ações corretivas será avaliada pelo auditor externo, conforme exigido pelo item 1.1.20.
(CSRC 1.4.1)</t>
  </si>
  <si>
    <t>Os planos de ação para não conformidades de anos anteriores devem ser acompanhados, e deve ser demonstrado que essas ações são suficientes e eficazes.</t>
  </si>
  <si>
    <t>Esse plano de treinamento deve abordar todas as necessidades de treinamento identificadas no item 1.2.1 para o ciclo de três anos.
(CSRC 1.4.2)</t>
  </si>
  <si>
    <t>A administração da propriedade deve demonstrar por meio de registros (listas de presença, certificados, etc.) que seus funcionários são treinados adequadamente. Esses registros devem incluir pelo menos as seguintes informações:
a. Nome do funcionário
b. Data do treinamento
c. Local do treinamento
d. Instrutor responsável e suas qualificações
e. Carga de trabalho
f. Conteúdo do programa
(CSRC 1.4.2)</t>
  </si>
  <si>
    <t>A gerência deve demonstrar que todos na propriedade agrícola têm oportunidades iguais, sem discriminação com base em gênero, etnia, religião ou qualquer outro fator. Isso pode ser demonstrado por meio de
a. Participação em treinamentos (listas de presença mostrando a porcentagem de participação de homens e mulheres).
b. Treinamento, campanhas, disseminação de políticas, etc.
c. Demonstração de que todos os funcionários têm acesso a treinamento relevante sem discriminação.
d. Políticas implementadas e divulgadas declarando que todos têm oportunidades iguais, sem qualquer forma de discriminação.
e. Políticas que garantam que todos tenham a oportunidade de progredir, desde que atendam aos requisitos de qualificação pessoal (conhecimento técnico), sem discriminação.
(CSRC 1.3.2)</t>
  </si>
  <si>
    <t>Um sistema de controle deve ser implementado para rastrear a quantidade de café produzida durante a colheita auditada.
(CSRC 3.4.1)</t>
  </si>
  <si>
    <t>As faturas para a venda do café produzido devem ser fornecidas e devem estar alinhadas com o controle de produção conforme descrito no item 1.3.1.
(CSRC 3.4.1))</t>
  </si>
  <si>
    <t>Um fluxograma detalhado deve ser fornecido, abrangendo os processos de colheita, processamento e armazenamento do café.
(CSRC 3.4.1)</t>
  </si>
  <si>
    <t>Um procedimento detalhado de rastreabilidade deve ser fornecido, descrevendo como a rastreabilidade é conduzida na propriedade. Ele também deve descrever os formulários que precisam ser preenchidos.
(CSRC 3.4.1)</t>
  </si>
  <si>
    <t>O produtor deve demonstrar políticas de transparência em suas negociações, declarando claramente que não são tolerados o fornecimento de vantagens indevidas, fraude, corrupção, extorsão, imoralidade e acordos ou negociações que estejam fora dos limites da legislação aplicável.
Essa política deve estar disponível em todas as transações.
As evidências podem incluir o envio da política por e-mail ou por outros meios.
(CSRC 3.3.1)</t>
  </si>
  <si>
    <t>Os instrumentos de medição que atestam a qualidade do café e sua conformidade com a legislação aplicável devem ser calibrados para garantir a eficácia das medições.
Os medidores de umidade podem ser calibrados por comparação com a EXPOCACER ou por uma empresa especializada, desde que as medições possam ser rastreadas até o INMETRO.
As balanças devem ser verificadas por uma empresa especializada, e suas medições também devem ser rastreáveis ao INMETRO.
(CSRC 3.4.1)</t>
  </si>
  <si>
    <t>No segundo ano, a rastreabilidade deve ser conduzida de forma completa, com registros que demonstrem, no mínimo
a. Número do lote da colheita
b. Data da colheita
c. Parcela colhida
d. Data de despolpamento ou lavagem
e. Datas de início e término da secagem
f. Data de processamento
g. Data de transporte para o depósito
h. Emissão da fatura (o número do lote deve constar na fatura)
i. Número do lote de armazenamento no depósito
(CSRC 3.4.1)</t>
  </si>
  <si>
    <t>No segundo ano, é necessário estimar a colheita do ano seguinte para ajudar a fazenda a planejar e prever melhor as atividades do ano seguinte. Para esse fim, devem ser usadas metodologias comprovadamente eficazes, e os procedimentos devem ser documentados e apresentados durante a auditoria.
(CSRC 1.4.4)</t>
  </si>
  <si>
    <t>O produtor deve respeitar os períodos de reentrada e de carência dos produtos de colheita aplicados ao café. Para demonstrar a conformidade com essa exigência, o produtor deve manter controles rastreáveis para certificar que esses períodos foram observados.</t>
  </si>
  <si>
    <t>Para que os produtores armazenem seu café em um armazém que não seja o da EXPOCACER, eles devem solicitar ao departamento de sustentabilidade uma declaração confirmando que o armazém é adequado para tal armazenamento. Alternativamente, o armazém deve estar na lista de armazéns autorizados pela EXPOCACER.</t>
  </si>
  <si>
    <t>Para atender a esse critério, o monitoramento de pragas e doenças deve ser implementado na prática, usando as técnicas descritas no IPM teórico. Os registros devem incluir, no mínimo
a. Data do monitoramento
b. Local do monitoramento
c. Pragas monitoradas
d. Nível de infestação
e. Pessoa responsável pelo monitoramento
f. Justificativa para a decisão de intervir
O monitoramento de inimigos naturais pode ser incluído como pontos adicionais.
(CSRC 9.1.1)</t>
  </si>
  <si>
    <t>O monitoramento de pragas e doenças deve ser conduzido por um profissional treinado. O funcionário deve apresentar um certificado de treinamento que comprove sua proficiência. Esse certificado deve ser emitido por uma organização ou profissional reconhecido, como o SENAR ou um agrônomo certificado, demonstrando credibilidade e experiência na área. Além disso, o funcionário deve passar por treinamento no IPM teórico estabelecido internamente para se familiarizar com os níveis de controle estabelecidos na propriedade.
(CSRC 9.1.3)</t>
  </si>
  <si>
    <t>A propriedade deve desenvolver um plano para minimizar os impactos sobre as águas superficiais e subterrâneas e reduzir os subprodutos agrícolas e do processamento do café sempre que possível. Devem ser implementadas medidas para evitar a poluição da água por agroquímicos e fertilizantes, incluindo: zonas de amortecimento, conservação de áreas naturais ao redor de nascentes, cumprimento das distâncias de aplicação e armazenamento exigidas por lei, reutilização e reciclagem sempre que possível e descarte seguro de resíduos. As águas residuais não devem ser despejadas em cursos d'água.
(CSRC 11.1.1)</t>
  </si>
  <si>
    <t>Os registros de aplicação serão usados para avaliar todos os produtos utilizados. Somente produtos aprovados para o cultivo de café pelo MAPA podem ser usados.
(CSRC 9.1.2)</t>
  </si>
  <si>
    <t>Cada produto tem informações específicas em sua bula, incluindo as dosagens permitidas e eficazes. É essencial usar esses produtos de acordo com as dosagens estipuladas pelo fabricante na bula para garantir uma aplicação adequada e eficaz, bem como para cumprir as diretrizes e recomendações de uso seguro e eficiente.
(CSRC 9.1.2)</t>
  </si>
  <si>
    <t>A pessoa responsável pelas recomendações agronômicas deve considerar as taxas de infestação ao prescrever os tratamentos. Os tratamentos preventivos de pragas e doenças devem ser evitados. Se esses tratamentos forem realizados, deve haver uma justificativa agronômica para sua necessidade.
(CSRC 9.1.1)</t>
  </si>
  <si>
    <t>O armazenamento de agrotóxicos e fertilizantes deve atender à legislação aplicável (ver NR 31). Os seguintes requisitos mínimos devem ser atendidos:
a. As paredes e os telhados devem ser resistentes.
b. O acesso deve ser restrito a pessoal treinado.
c. A ventilação deve permitir o acesso ao exterior e impedir a entrada de animais.
d. O piso deve ser adequado para descontaminação.
e. Devem ser adotadas medidas para conter vazamentos.
f. Devem ser exibidos sinais de alerta.
g. A instalação de armazenamento deve estar localizada a pelo menos 15 metros de distância de áreas onde vivem pessoas ou onde são consumidos alimentos, medicamentos, etc.
h. O armazenamento deve estar a pelo menos 30 metros de distância de cursos d'água.
i. Os produtos devem ser colocados em prateleiras para evitar o contato com o chão.
j. Os produtos devem ser armazenados longe de paredes e tetos.
k. Os produtos devem ser armazenados em pilhas estáveis, respeitando os limites máximos de empilhamento especificados na embalagem.
(CSRC 9.2.3)</t>
  </si>
  <si>
    <t>Um plano agronômico deve ser implementado e mantido atualizado, contendo, no mínimo
a. Um plano de fertilização para a colheita.
b. Um plano de gerenciamento para as culturas, incluindo atividades como corte, poda e plantio.
c. Previsões de produtividade para as áreas e um histórico dos anos anteriores.
d. Uma descrição das metodologias de trabalho, adotando boas práticas agrícolas, como manejo do solo, controle de ervas daninhas, redução do uso de fertilizantes e agroquímicos e aumento do uso de fertilizantes orgânicos.
e. Uma análise dos resultados obtidos, bem como a definição de metas e objetivos para os próximos anos.
(CSRC 8.2.3)</t>
  </si>
  <si>
    <t>Todos os funcionários que trabalham com ou têm contato com agroquímicos devem ser treinados pelo menos uma vez a cada três anos. A evidência disso deve ser fornecida por um certificado de certificação emitido por uma organização ou profissional qualificado para fornecer esse treinamento.
(CSRC 9.2.2)</t>
  </si>
  <si>
    <t>Deve-se comprovar a entrega do EPI específico para o trabalho, conforme definido no Plano de Gerenciamento de Riscos do Trabalho Rural (PGRTR).
(CSRC 9.2.4)</t>
  </si>
  <si>
    <t>Deve-se comprovar que o EPI é específico para o trabalho. Além disso, deve haver evidência de monitoramento e inspeção para assegurar o uso correto do EPI pelos funcionários, a fim de garantir sua segurança e proteção.
(CSRC 9.2.4)</t>
  </si>
  <si>
    <t>Os resultados das análises realizadas devem ser apresentados, e essas análises devem ser conduzidas pelo menos uma vez por ano para avaliar as necessidades nutricionais reais das plantas. As evidências devem incluir os relatórios de análise, que devem detalhar o nome do laboratório e os resultados obtidos.
(CSRC 10.2.1)</t>
  </si>
  <si>
    <t>No primeiro ano, a fazenda deve apresentar um plano nutricional básico para demonstrar que as aplicações de fertilizantes são baseadas em evidências físicas e químicas das plantas.
(CSRC 10.2.2)</t>
  </si>
  <si>
    <t>A partir do segundo ano, o plano nutricional do café deve ser desenvolvido por um profissional qualificado, levando em conta as análises de solo e folha realizadas. Esse plano deve incluir medidas para reduzir o uso de fertilizantes químicos, incorporar fertilizantes orgânicos e subprodutos do café e tratar a acidez do solo, entre outras ações. No segundo ano, o profissional também deve estabelecer objetivos e metas nutricionais, bem como metas de redução do uso de fertilizantes químicos (se viável). Nos anos seguintes, deve avaliar os resultados obtidos e estabelecer novas metas.
(CSRC 10.2.2)</t>
  </si>
  <si>
    <t>Os fertilizantes só devem ser aplicados com base em uma prescrição agronômica de um profissional treinado. Essa prescrição deve ser fornecida formalmente e por escrito; recomendações verbais ou informais não serão aceitas. As aplicações de fertilizantes devem ser registradas, e os registros devem incluir pelo menos as seguintes informações:
a. Data
b. Campo
c. Dose por hectare
d. Nome do produto
e. Formulação química
f. Nome do operador
g. Máquina usada (trator e implemento)
h. Tipo de fertilização (difusão, fertilizante, etc.)
Esses registros devem ser mantidos por pelo menos 3 anos.
(CSRC 10.2.3)</t>
  </si>
  <si>
    <t>Para atender a esse critério, a fazenda deve demonstrar um compromisso com a redução do uso de produtos químicos, priorizando alternativas biológicas e orgânicas. É essencial demonstrar a implementação efetiva desses produtos e apresentar metas de curto, médio e longo prazo para aumentar seu uso em planos futuros. Além disso, a fazenda deve adotar boas práticas agrícolas, incluindo a implementação de culturas de cobertura, como parte integrante de suas práticas de gestão. Essas iniciativas visam promover a sustentabilidade, reduzir o impacto ambiental e melhorar continuamente as práticas agrícolas.</t>
  </si>
  <si>
    <t>No primeiro ano, um plano de redução defensiva deve ser estabelecido e deve incluir pelo menos os seguintes itens:
a. Produtos usados no café.
b. Metas de redução desses produtos.
c. Procedimentos para manuseio e armazenamento de agroquímicos.
d. Procedimentos para lavagem (tríplice lavagem) e armazenamento de recipientes vazios.
e. Procedimentos para o descarte correto de embalagens vazias.
(CSRC 9.2.1)</t>
  </si>
  <si>
    <t>No segundo ano, deverá ser concluída uma compilação de todos os agroquímicos, fertilizantes químicos, fertilizantes orgânicos e biodefensivos usados. Essa compilação possibilitará a definição de metas de redução para os próximos anos.
(CSRC 9.2.1)</t>
  </si>
  <si>
    <t>No terceiro ano, o plano de redução de pesticidas deve incluir uma comparação dos volumes de produtos usados nos anos anteriores, permitindo que essas informações sejam analisadas para identificar tendências de aumento ou redução. É fundamental realizar uma análise técnica crítica, explorando formas de reduzir esses valores e estabelecendo metas de curto, médio e longo prazo para a redução do uso de pesticidas. Além disso, é essencial considerar a incorporação de pesticidas biológicos como parte do plano. Esse processo visa não apenas otimizar a eficiência agronômica, mas também promover a sustentabilidade e a transição para práticas mais ecológicas ao longo do tempo. 
(CSRC 9.2.1)</t>
  </si>
  <si>
    <t>A propriedade deve demonstrar sua preocupação com o uso de herbicidas, priorizando métodos não químicos. Deve ser apresentado um plano de redução do uso de agroquímicos, com metas de curto, médio e longo prazo.</t>
  </si>
  <si>
    <t>Os produtores devem fornecer documentação de apoio para novas plantações, atestando sua origem e variedade. 
Isso pode ser comprovado por
a. Certificado de mudas. 
b. Nota fiscal. 
c. Outros documentos que comprovem a origem da muda de acordo com a legislação vigente. 
(CSRC 8.2.4)</t>
  </si>
  <si>
    <t>Os produtores devem descartar corretamente as embalagens vazias de agroquímicos, de acordo com as exigências da legislação vigente. Os seguintes requisitos devem ser atendidos para que o critério seja cumprido: 
a. Um procedimento operacional deve ser mantido disponível na sala de pesticidas, descrevendo como a tríplice lavagem e a destruição dos produtos devem ser realizadas, bem como a forma como a embalagem deve ser armazenada até o dia em que for descartada. 
b. Um recibo de entrega das embalagens vazias deve ser solicitado à organização coletora.
Esses recibos devem ser mantidos por um período mínimo de 3 anos. 
(CSRC 9.2.3)</t>
  </si>
  <si>
    <t>A propriedade deve garantir que os resultados obtidos com os instrumentos de medição usados para definir a qualidade de seus produtos sejam confiáveis.</t>
  </si>
  <si>
    <t>O objetivo desse requisito é destacar pontos de melhoria nos processos e oportunidades da fazenda em termos de alocação de recursos, conscientização, igualdade e inclusão de minorias.
Para atender a esse requisito, podem ser apresentados os seguintes itens:
a. Pesquisas internas e externas (quando aplicável) sobre formas de melhorar a inclusão de pessoas da gerência e de outras minorias em treinamentos e atividades, taxas de participação, recursos necessários, treinamento e capacitação necessários e tomada de decisões.
b. Devem ser apresentados relatórios com os resultados e a análise crítica desses esforços, incluindo pelo menos o seguinte: indicadores, resultados obtidos, metas e conclusões.
(CSRC 1.3.1)</t>
  </si>
  <si>
    <t>A propriedade apoia a diversidade, a igualdade e a inclusão de todos os indivíduos sem qualquer forma de discriminação.</t>
  </si>
  <si>
    <t>A fazenda implementa um plano teórico de manejo de pragas (MIP teórico) com o objetivo de reduzir o uso de agroquímicos.</t>
  </si>
  <si>
    <t>Para atender a esse critério, deve ser implementado um plano teórico de MIP (Manejo Integrado de Pragas), definindo metodologias para determinar os níveis de infestação e estabelecendo limites tolerados para cada praga ou doença. Os funcionários responsáveis pelo gerenciamento do MIP devem receber treinamento, o que não exclui a exigência de que o indivíduo responsável pelo monitoramento forneça prova de participação em um curso de MIP.
(CSRC 9.1.1)</t>
  </si>
  <si>
    <t>As moradias e alojamentos fornecido aos funcionários deve oferecer conforto e segurança.</t>
  </si>
  <si>
    <t>O proprietário e a equipe responsável devem demonstrar seu conhecimento de boas práticas agrícolas e sua implementação na prática. Isso pode ser alcançado por meio de:
a. Supervisão e orientação de um gerente técnico (agrônomo).
b. Treinamento e suporte de empresas especializadas e/ou da Expocacer.
c. Treinamento na Normativa nº de 8 de junho de 2003, referente à qualidade do café (Umidade, Defeitos, Classificação, etc.).
d. Treinamento em Boas Práticas Agrícolas (BPA).
e. Treinamento sobre boas práticas de pós-colheita e manuseio para manter a qualidade do café.
Devem ser apresentadas evidências, como certificados de treinamento, relatórios agronômicos e documentos válidos sobre a capacidade técnica da pessoa responsável.
(CSRC 1.1.2; 1.1.3; 1.1.5)</t>
  </si>
  <si>
    <t>No terceiro ano, o produtor deve demonstrar controle sobre suas finanças, incluindo as finanças pessoais, pois elas podem afetar a saúde financeira da propriedade se não forem bem administradas. Como evidência, o produtor deve apresentar
a) Todos os itens exigidos nas seções 1.1.12 e 1.1.13.
b) Evidências de controle financeiro pessoal, que podem ser fornecidas por meio de planilhas, anotações ou outros meios, desde que sejam verificáveis e atualizadas.
c) Antes da auditoria, para ser apresentado ao auditor no terceiro ano e nos anos seguintes, o produtor deve realizar uma análise crítica de sua situação financeira, tanto da propriedade quanto pessoal. Essa análise deve incluir pelo menos: Entradas, Saídas, Pontos Fortes e Fracos (erros e acertos), Metas e Objetivos (com datas para atingir), um Plano de Ação (como alcançar os objetivos) e uma Conclusão.
(CSRC 1.2.1; 1.2.2)</t>
  </si>
  <si>
    <t>Um mecanismo de denúncia anônimo está disponível para trabalhadores que são negativamente impactados pelas atividades e operações da empresa.</t>
  </si>
  <si>
    <t>Um mecanismo eficaz para sugestões, reclamações e denúncias deve ser implementado e mantido, estando disponível para todas as partes interessadas, tanto internas quanto externas. Este serviço pode incluir caixas de sugestões, números de telefone úteis (incluindo linhas de denúncia governamentais), e-mails e outros meios de comunicação. O mecanismo deve assegurar a confidencialidade das informações e das pessoas envolvidas.
 (CSRC 1.4.3)</t>
  </si>
  <si>
    <t>O administrador do grupo deve manter um controle mínimo sobre as informações relacionadas às fazendas. Esse controle deve ser mantido continuamente atualizado e prontamente acessível. O controle deve incluir, no mínimo
a. Nome da fazenda
b. Nome do proprietário
c. Gênero do proprietário
d. Endereço da propriedade (rota, município, etc.)
e. Área do café
f. Produção estimada para a próxima safra (sacas ou kg)
g. Histórico de produção desde o ano da certificação
h. Polígono da propriedade certificada (de acordo com o Cadastro Ambiental Rural - CAR), incluindo áreas de reserva compensada
i. Localização geográfica da propriedade central
j. Localização Geográfica por GPS.
(CSRC 1.4.4)</t>
  </si>
  <si>
    <t>Os produtores devem implementar um ou mais planos de ação voltados para a melhoria contínua de seus processos, estabelecendo metas e objetivos de curto, médio e longo prazo. O plano deve levar em consideração os resultados obtidos nos primeiros dois anos e definir metas para os anos seguintes.
As evidências a serem apresentadas devem incluir um plano de melhoria contínua que contenha:
i. Uma análise crítica dos resultados obtidos no primeiro e no segundo ano.
ii. A identificação dos pontos fortes e fracos que influenciaram esses resultados.
iii. Pontos de melhoria e ações necessárias para alcançar melhores resultados.
iv. Metas para os anos seguintes.
v. Um plano de ação para atingir essas metas e objetivos, incluindo prazos e estratégias para alcançá-los.
Este plano deve ser atualizado anualmente, incluindo a data da revisão e os nomes das pessoas responsáveis pela análise, elaboração e aprovação.
(CSRC 1.5.1)</t>
  </si>
  <si>
    <t>Os produtores devem implementar um ou mais planos de ação voltados para a melhoria contínua de seus processos, estabelecendo metas e objetivos de curto, médio e longo prazo. O plano deve considerar os resultados da auditoria do primeiro ano e definir metas para os anos seguintes.
As evidências a serem apresentadas devem incluir um plano de melhoria contínua que contenha:
i. Uma análise crítica dos resultados obtidos na auditoria do primeiro ano.
ii. Metas para os próximos anos.
iii. Um plano de ação para alcançar essas metas, incluindo prazos.
iv. Uma descrição de como os objetivos e metas serão alcançados.
O plano deve ser implementado imediatamente após a primeira auditoria e deve incluir a data de elaboração, bem como os nomes das pessoas responsáveis pela análise, elaboração e aprovação do documento.
(CSRC 1.5.1)</t>
  </si>
  <si>
    <t>1.1.24</t>
  </si>
  <si>
    <t>1.1.25</t>
  </si>
  <si>
    <t>O produtor é informado sobre os preços locais e os mecanismos de precificação, baseados na qualidade do café. Essas informações são provenientes de fontes independentes.</t>
  </si>
  <si>
    <t>Para atender a esse critério, o produtor, em conjunto com o comprador do café, deve estabelecer um mecanismo que demonstre que o valor pago é justo para o produtor.
As evidências de conformidade podem incluir:
a. Acordos comerciais entre o produtor e o comprador, que especifiquem a quantidade negociada, o valor pago por unidade de café, a cotação da moeda no dia, e o preço de mercado vigente para a qualidade do café negociado.
b. Notas fiscais de venda do café.
(CSRC 2.4.2)</t>
  </si>
  <si>
    <t>Neste ano, a administração deve demonstrar que foi realizada uma análise crítica do cumprimento da legislação aplicável, demonstrando que, ao longo do ciclo de 3 anos, toda a legislação aplicável foi devidamente monitorada e cumprida, e que melhorias foram feitas ao longo dos anos.
Observação: Este documento é uma continuação do apresentado nos anos 01 e 02 (item 1.1.4 e item 1.1.5); não há necessidade de criar um novo documento.
Este requisito será avaliado tanto em auditorias internas quanto externas para garantir sua relevância e atualização.
(CSRC 3.1.1)</t>
  </si>
  <si>
    <t>A gerência deve demonstrar conhecimento de toda a legislação aplicável, apresentando um documento que liste e acompanhe a conformidade com essas leis. Exemplos de leis aplicáveis incluem leis trabalhistas, normas de segurança ocupacional (Normas Regulamentadoras - NR), leis ambientais, legislação tributária e legislação comercial.
A evidência de conformidade pode ser documentada em uma planilha com os seguintes campos:
a) Descrição da lei aplicável.
b) Status atual de conformidade (sim ou não).
c) Descrição da evidência de conformidade.
d) Plano de conformidade (se não estiver em conformidade).
e) Pessoa responsável pela implementação da ação.
f) Data de implementação da ação.
g) Data da última verificação.
Este requisito será avaliado antes das auditorias internas e externas para assegurar sua relevância e atualização. Ele será revisado em ambas as auditorias para confirmar sua pertinência. Para garantir a conformidade, é essencial registrar a data da última verificação e identificar o responsável por ela.
(CSRC 3.1.1)</t>
  </si>
  <si>
    <t>A Expocacer, de forma gratuita, disponibiliza diariamente dados atualizados sobre os preços do café, baseados na qualidade do produto, utilizando informações provenientes de fontes oficiais e independentes. 
Para atender a este requisito, o produtor pode demonstrar conhecimento e acesso a esses mecanismos de informação, mas pode também ser de outras fontes independentes. Isso pode ser feito, por exemplo, ao mostrar estar ciente de que tem direito ao acesso:
a. Sites.
b. links. (http://expocaccer.ddns.net:8585/)
c. Listas de transmissão.
d. Painéis informativos.
e. Agentes de negócios, entre outros mecanismos disponbilizados pela expocacer ou outras fontes. 
Para mais informações, entre em contato com o departamento de sustentabilidade da Expocacer pelo e-mail: sustentabilidade@expocacer.com.br.
(CSRC 2.4.1)</t>
  </si>
  <si>
    <t>Nenhum desmatamento de áreas florestais naturais na propriedade deverá ocorrer após 1º de janeiro de 2014.</t>
  </si>
  <si>
    <t>Não será tolerado qualquer tipo de desmatamento em florestas naturais em áreas certificadas, independentemente da justificativa apresentada, seja para conversão para agricultura, uso não florestal da terra, ou plantio de outras espécies de árvores. Além disso, a degradação severa e sustentada de áreas naturais será igualmente inaceitável. Isso inclui, mas não se limita a, exploração de recursos naturais em áreas protegidas, como a degradação do solo, perda de biodiversidade e outros impactos ambientais adversos. A preservação integral dos ecossistemas naturais é fundamental, e qualquer ação que comprometa a integridade e a sustentabilidade dessas áreas será rigorosamente proibida.
As evidências de cumprimento deste requisito pode ser feito por:
a. Visita in loco 
b. Relatórios e monitoramentos
c. Imagens de satélites.
d. Campanhas de concientização interna e da comunidade.
e. Orientações e avisos.
f. Cercas para deter vida selvagem não nativa.
g. Corta-fogos  outras medidas preventivas.
As áreas designadas para preservação legal, como Reservas Legais (RL), Áreas de Preservação Permanente (APPs) e Áreas de Vegetação Nativa, devem ser rigorosamente protegidas. Além disso, quaisquer instruções normativas específicas devem ser integralmente cumpridas.
(CSRC 8.1.1 e 8.1.2)</t>
  </si>
  <si>
    <t>Para garantir sua sustentabilidade econômica, o produtor deve estar atento às informações sobre o mercado, oportunidades de compra de insumos e condições climáticas. Essas informações o ajudarão em suas decisões financeiras. A Expocacer, por meio de seu departamento de sustentabilidade e departamento comercial, disponibiliza informações sobre esses tópicos. A Expocacer não influencia na tomada de decisão, apenas auxilia o produtor a encontrar os meios para alcançar melhores resultados. Para cumprir este requisito, o produtor pode demonstrar estar ciente de que a Expocacer oferece esse auxílio, o que pode ser feito através de uma declaração ou outros meios.
(CSRC 2.1.1)</t>
  </si>
  <si>
    <t>A Expocacer, por meio de seus departamentos de sustentabilidade e comercial, oferece auxílio aos produtores para encontrar meios de acesso a serviços de extensão, insumos e financiamento. A Expocacer não interfere na decisão final do produtor, apenas auxilia nesses tópicos. O produtor pode também obter acesso a estas informações através de outras fontes independentes.
Para cumprir este requisito, o produtor pode demonstrar sua ciência sobre o assunto através de uma declaração ou outros meios.
(CSRC 2.2.1)</t>
  </si>
  <si>
    <t>O produtor deve implementar medidas de seguestro de carbono no solo.</t>
  </si>
  <si>
    <t>O produtor identifica as principais fontes de emissões de gases de efeito estufa (GEEs) na produção e no processamento do café.</t>
  </si>
  <si>
    <t>O produtor deve implementar medidas que sequestrem carbono no solo. Para o cumprimento deste requisito, podem ser apresentados os seguintes evidências:
a. Registros de plantio de cobertura (cobertura do solo). 
b. Registros de plantio de árvores. 
c. Evidências de redução do uso de fertilizantes químicos (NPK).
d. Plantio direto.
e. Pratica de consórcio de culturas etc.
Este critério deverá ser avaliado anualmente e para a auditoria externa a partir do terceiro ano, deve ser apresentada uma análise crítica dos resultados obtidos, juntamente com metas e objetivos de melhoria contínua para os próximos anos.
(CSRC 12.1.3)</t>
  </si>
  <si>
    <t>Para cumprir este critério, o produtor deve identificar as fontes de emissão de gases de efeito estufa (GEEs) na produção e no processamento do café a partir de 2024. Além disso, deve adotar medidas que promovam a conscientização sobre as emissões e, consequentemente, levem à sua redução. 
A partir do segundo ano, deve-se realizar uma avaliação da eficácia das ações implementadas, analisar medidas para melhorar os resultados nos anos seguintes, buscando a melhoria contínua.
(CSRC 12.1.4)</t>
  </si>
  <si>
    <t>Um plano abrangente de gerenciamento de energia deve ser mantido na propriedade e os vários tipos de energias identificados devem ser monitorados.</t>
  </si>
  <si>
    <t>Um plano abrangente de gerenciamento de energia deve ser mantido na propriedade, garantindo o monitoramento contínuo dos diferentes tipos de energia utilizados. Os resultados desse monitoramento devem ser analisados criticamente.</t>
  </si>
  <si>
    <t>No primeiro ano, a propriedade deve implementar um plano de gerenciamento de energia que inclua, no mínimo:
a. A identificação dos diversos tipos de energia utilizados na propriedade (energia elétrica, óleo diesel, gasolina, etanol, gás GLP, lenha).
b. A identificação das fontes de energias renováveis empregadas (hidrelétrica, eólica, solar, biomassa, etc.).
c. A identificação das fontes de geração de energia na propriedade (quando aplicável).
d. O estabelecimento de métodos e mecanismos para monitorar o uso dos diferentes tipos de energia.
e. A definição de metas para a redução do uso de energias não renováveis e o aumento da utilização de energias renováveis.
f. A criação de meios para conscientizar as partes interessadas sobre o uso das diferentes fontes de energia.
(CSRC 12.2.1; 12.2.2; 12.2.3)</t>
  </si>
  <si>
    <t>No segundo ano, o plano de gerenciamento de energia deve:
a. Apresentar o monitoramento do uso de energias renováveis e não renováveis identificadas.
b. Realizar um comparativo entre o primeiro e o segundo ano, verificando se há uma tendência de redução no consumo de energia.
c. Comparar a energia gerada na propriedade (quando aplicável).
d. Estabelecer metas e objetivos claros para o uso e a geração de energia.
e. Realizar uma análise crítica dos resultados obtidos, identificando tendências e propondo formas de melhorar o desempenho energético.
Observação: Este plano é uma continuação do estabelecido no item 3.3, portanto, não há necessidade de criar um novo documento.
(CSRC 12.2.1; 12.2.2; 12.2.3)</t>
  </si>
  <si>
    <t>A partir do terceiro ano, o produtor deve realizar uma análise crítica dos resultados obtidos no plano de gerenciamento de energia, conforme exigido nos itens 3.3 e 3.4. Nesse ano, o plano deve:
a. Analisar criticamente os resultados dos monitoramentos de todo o ciclo, com o objetivo de identificar tendências de aumento no uso de energia.
b. Justificar qualquer aumento no consumo dos diferentes tipos de energia.
c. Avaliar se os resultados obtidos estão alinhados com os objetivos e metas estabelecidos nos anos anteriores.
d. Estabelecer metas para a redução do uso de energias não renováveis e o aumento do uso de energias renováveis.
e. Definir metas para a geração de energia na propriedade, considerando prazos de curto, médio e longo prazo.
f. Descrever a metodologia que será utilizada para alcançar as metas e objetivos estabelecidos.
(CSRC 12.2.1; 12.2.2; 12.2.3)</t>
  </si>
  <si>
    <t>Para a auditoria do segundo ano, o plano de gerenciamento de água deve:
a. Compilar os volumes de água captados.
b. Comparar os volumes de água utilizados nos anos um e dois.
c. Estabelecer metodologias para otimizar o uso da água, reduzindo eventuais desperdícios, inclusive na irrigação.
d. Avaliar a possibilidade de reutilização de água.
e. Fornecer evidências de conscientização sobre as fontes de captação de água, estabelecendo formas de conservação, considerando se estas estão em estado crítico de uso ou sendo usadas de forma excessiva.
f. Verificar se as metas e objetivos de melhoria no consumo de água e conservação das fontes foram atendidos.
g. Descrever como as metas e objetivos serão tratados para garantir que possam ser alcançados.
(CSRC 10.3.1; 10.3.2; 10.3.3; 10.3.4)</t>
  </si>
  <si>
    <t>A propriedade deve ser mantida de acordo com os requisitos dos itens 3.6 e 3.7, e o plano deve ser continuamente aprimorado.</t>
  </si>
  <si>
    <t>Águas residuais devem ser analisadas pelo menos uma vez ao ano antes de seu descarte ou reutilização.</t>
  </si>
  <si>
    <r>
      <t xml:space="preserve">Águas residuais provenientes de locais de processamento, bem como de estações de higienização de veículos e/ou máquinas, devem passar por algum método de tratamento (caixa SAO, caixas de decantação ou outros) antes de seu descarte ou reutilização em outros processos. Essas águas também devem ser analisadas para verificar o cumprimento dos parâmetros legais. Devem ser analisados, no mínimo, os seguintes parâmetros:
</t>
    </r>
    <r>
      <rPr>
        <b/>
        <sz val="10"/>
        <color rgb="FF000000"/>
        <rFont val="Arial Narrow"/>
        <family val="2"/>
      </rPr>
      <t>Parâmetros de Qualidade da Água Residuária:</t>
    </r>
    <r>
      <rPr>
        <sz val="10"/>
        <color rgb="FF000000"/>
        <rFont val="Arial Narrow"/>
        <family val="2"/>
      </rPr>
      <t xml:space="preserve">
Demanda Bioquímica de Oxigênio (DBO): &lt; 750 mg/l
Sólidos Suspensos: &lt; 50 mg/l
Graxas e óleos: &lt; 50 mg/l
pH: Entre 5,5 e 9,0
</t>
    </r>
    <r>
      <rPr>
        <b/>
        <sz val="10"/>
        <color rgb="FF000000"/>
        <rFont val="Arial Narrow"/>
        <family val="2"/>
      </rPr>
      <t>Parâmetros para Água Residuária para Irrigação:</t>
    </r>
    <r>
      <rPr>
        <sz val="10"/>
        <color rgb="FF000000"/>
        <rFont val="Arial Narrow"/>
        <family val="2"/>
      </rPr>
      <t xml:space="preserve">
Nematoides Intestinais (média aritmética do nº de ovos por litro): &lt; 1
Coliformes Fecais (nº da média geométrica por 100 ml): ≤ 1000
(CRSC 11.2.2)</t>
    </r>
  </si>
  <si>
    <t>Os pesticidas da Lista de Proibidos da GCP não são usados na produção de café.</t>
  </si>
  <si>
    <t>Esse é um critério crítico do protocolo. O uso de agroquímicos listados na lista de produtos proibidos da GCP não será tolerado. Para atender a esse critério, a propriedade deve:
a. Manter registros detalhados de todas as aplicações de produtos.
b. Fornecer comprovante de compra (faturas).
c. Fornecer evidências de devoluções de recipientes vazios.
Além disso, a conformidade com esse critério será avaliada em campo por meio de entrevistas com os envolvidos na operação.
(CSRC 9.3.1)</t>
  </si>
  <si>
    <t>Os pesticidas da Lista de Eliminação Progressiva da GCP devem ser evitados na produção de café.</t>
  </si>
  <si>
    <t>Os produtos listados na Lista de Eliminação da GCP devem ser evitados, e mecanismos para a substituição dessas moléculas devem ser estabelecidos. Para atender a esse critério, é necessário demonstrar uma redução no uso desses produtos ao longo dos anos, visando à sua completa eliminação até o ano de 2030. 
(CSRC 9.3.2)</t>
  </si>
  <si>
    <t>As crianças em idade escolar legal têm o direito de estudar.</t>
  </si>
  <si>
    <t>O produtor deve garantir que crianças em idade escolar, conforme definido pela legislação atual do Brasil, tenham acesso à educação. Como evidência de cumprimento, podem ser apresentados:
Declarações oficiais de escolaridade emitidas pelas escolas, histórico escolar, etc.
Caso não haja transporte público para levar a criança à escola, o produtor deve providenciar este transporte.
Nota: Exemplos de Leis aplicáveis no Brasil:
a. Estatudo da Criança e do Adolecente - ECA.
b. Lei nº 11.700, de 2008
(CSRC 4.1.1)</t>
  </si>
  <si>
    <t>Deve ser implementado e disponibilizado uma politica que revele a conduta empresarial e comercial da propriedade com foco no cumprimento da legislação vigente no Brasil e às convenções da OIT.</t>
  </si>
  <si>
    <t>Deve exitir mecanismos para combater o trabalho trabalho infantil OIT 138.</t>
  </si>
  <si>
    <t>Devem ser implementadas politicas e mecanismos eficazes para combater a desiguldade e a discriminação.</t>
  </si>
  <si>
    <t>Para cumprir este critério, deve ser implementada uma política abrangente de combate à desigualdade e à discriminação, acompanhada pela criação de mecanismos eficazes de divulgação, conscientização e combate a essas práticas, em conformidade com as diretrizes da OIT 100, 111 e 190. A política deve, no mínimo, incluir os seguintes pontos:
a. Garantir a inexistência de qualquer forma de discriminação baseada em raça, gênero, idade, religião, classe social, nacionalidade, afiliação política ou orientação sexual.
b. Assegurar tratamento igualitário em todos os aspectos relacionados à contratação, remuneração, acesso a treinamentos e benefícios.
c. Promover um ambiente de trabalho livre de violência ou tratamento abusivo, incluindo a violência de gênero.
(CSRC 5.1.1 e 5.1.2)</t>
  </si>
  <si>
    <t>Os trabalhadores têm o direito à liberdade de associação e negociação coletiva (OIT 87 e 98) e/ou ao direito de eleger um representante.</t>
  </si>
  <si>
    <t>O produtor deve fornecer aos colaboradores as informações e recursos necessários para o desempenho eficaz de suas funções.</t>
  </si>
  <si>
    <t>Devem existir mecanismos para garantir que o trabalhador tenha acesso a todos os recursos necessários para desempenhar suas tarefas, incluindo informações, Equipamentos de Proteção Individual (EPIs), ferramentas, entre outros.
Como evidências de conformidade, podem ser apresentados:
a. Ordens de serviço contendo as informações necessárias para o trabalho ou mecanismos similares.
b. Treinamentos específicos para as tarefas.
c. Comprovantes de entrega de EPIs.
d. Comprovantes de entrega de ferramentas.
(CSR 5.3.2)</t>
  </si>
  <si>
    <t>Devem ser implementadas e disponibilizadas a todas as partes interessadas políticas que garantam, no mínimo, a liberdade de associação e negociação coletiva, em conformidade com as diretrizes da OIT 87 e 98.
Para comprovação do atendimento, podem ser apresentados os seguintes tipos de evidência:
a. Treinamentos.
b. Palestras.
c. Divulgação em sites, entre outros.
d. Deve ser implementado, no mínimo, um mecanismo para eleger um representante dos trabalhadores que tenha acesso à direção, garantindo que ele possa negociar questões como condições de trabalho, resolução de conflitos, relações internas e assuntos de interesse mútuo, entre outros.
e. Representantes de produtores ou trabalhadores não devem ser submetidos a qualquer forma de discriminação, nem devem sofrer medidas adversas ou retaliações.
f. Devem existir evidências de reuniões internas e/ou resultados obtidos por meio de negociações coletivas que tenham sido aplicados aos colaboradores.
(CSRC 5.3.1; 5.4.1)</t>
  </si>
  <si>
    <t>Para atender a esse critério, deve haver um documento que ateste a conduta da propriedade de acordo com seus princípios, que deve conter pelo menos os seguintes tópicos, registros serão cobrados como evidencia de cumprimento: 
a. Horas extras devem ser voluntárias e pagas no minimo no valor requerido pela CLT Art. 59 e estas não devem apresentar riscos adicionais ao trabalhador. 
b. Proibição de contratação de menores de 18 anos (exceto nos casos permitidos por lei, veja nota abaixo). 
c. O Trabalhador deve ter direito a pelo menos 1 dia de descanso após 6 dias trabalhados e direito a descanso em feriados e férias anuais.
d. Transporte seguro dos funcionários. 
e. Períodos mínimos de descanso exigidos pela legislação aplicável. 
f. A carga total de horas de trabalho não deve exceder 8 horas diárias e 44 horas semanais, conforme estabelecido no Art. 7º, inciso XIII, da CLT.
Para atendimento, essa política deve ser mantida disponível às partes interessadas e deve ser divulgada internamente anualmente para o conhecimento de todos os colaboradores.
Nota: A legislação brasileira permite o trabalho de pessoas com idade entre 14 e 18 anos na condição de jovem aprendiz, conforme descrito no artigo 402 da Consolidação das Leis do Trabalho (CLT). O trabalho infantil não será tolerado, exceto nos casos permitidos por lei, em conformidade com a OIT 182.
(CSRC 4.1.2; 6.1.1; 6.1.2; 6.1.3)</t>
  </si>
  <si>
    <t>O produtor deve garantir, no mínimo, o pagamento do salário mínimo estabelecido no Brasil (CLT Art. 76 )ou o valor definido em acordos setoriais, prevalecendo o maior, em conformidade com as Convenções da OIT nº 26 e 131.
O salário deve, gradualmente, ser ajustado em direção ao salário digno, conforme descrito no link: Salário Digno Brasil - CEBRAP. (acesse: https://www.cebrap.org.br/salario-digno-brasil/)
(CSRC 6.2.1)</t>
  </si>
  <si>
    <t>O empregador deve garantir, no mínimo, o pagamento do salário mínimo vigente no Brasil. Além disso, o salário deve ser ajustado gradualmente para se aproximar do salário digno.</t>
  </si>
  <si>
    <t>O produtor deve garantir que tanto os trabalhadores fixos quanto os sazonais, independentemente de serem remunerados mensalmente ou por produção, recebam os mesmos benefícios.</t>
  </si>
  <si>
    <t>O produtor deve garantir que todos os trabalhadores tenham direito aos mesmos benefícios, tais como moradia, alimentação, transporte, higiene, acesso a água potável, entre outros.
Para cumprimento, serão verificados: 
a. Registros de pagamento. 
b. Realização de entrevistas.
(CSRC 6.2.2)</t>
  </si>
  <si>
    <t>Deve ser disponibilizado instalações sanitárias e de lavagem das mãos.</t>
  </si>
  <si>
    <t>Para atendimento ao requisito deve ser providenciado no minimo instalações sanitárias e de lavagem das mãos limpas e acessiveis aos trabalhadores incluindo equipe de campo.
(CSRC 6.4.2)</t>
  </si>
  <si>
    <t>O produtor deve garantir que todos os colaboradores sejam devidamente contratados conforme legislação e deve garantir que o contrato seja respeitado.</t>
  </si>
  <si>
    <t>Todos os funcionários devem ser registrados em conformidade com a legislação aplicável. Contratos claros e detalhados devem ser assinados, incluindo, no mínimo, os seguintes itens:
a. Função e responsabilidades do cargo.
b. Local de trabalho.
c. Horas de trabalho.
d. Taxa de pagamento e método de cálculo.
e. Taxa de pagamento de horas extras.
f. Frequência mínima de pagamentos.
g. Deduções e benefícios financeiros.
h. Férias e outros benefícios conforme a legislação aplicável.
O proprietário deve manter disponíveis comprovantes que demonstrem o cumprimento de todos os pontos acordados no contrato.
(CSRC 6.3.1)</t>
  </si>
  <si>
    <t>Devem estar disponíveis registros e documentos que comprovem que os funcionários usufruíram de seus direitos.
Esse direito deve ser comunicado através de políticas ou outros meios apropriados.
(CSRC 6.3.3)</t>
  </si>
  <si>
    <t>Para atender a esse critério, as casas e os alojamentos fornecidos devem atender no minimo aos seguintes critérios:
a. As moradias devem ser limpas e higienicas.
b. Deve atander a todas as necessidades básicas dos moradores.
c. Deve oferecer segurança e conforto aos moradores.
d. Deve oferecer privacidade aos moradores.
e. Deve ser construida com material resistente que proteja contra intepéries e poluição.
(CSRC 6.5.1)</t>
  </si>
  <si>
    <t>De acordo com a legislação aplicável, deve haver um plano de gerenciamento de riscos para o trabalho rural. Esse plano deve delinear todas as funções e tarefas do trabalho, descrever os riscos associados e especificar as precauções que os funcionários devem tomar. Além disso, deve detalhar os equipamentos de proteção individual e coletiva exigidos, se necessário.
(CSRC 6.6.1)</t>
  </si>
  <si>
    <t>Para atender a esse critério, as áreas de trabalho devem ser monitoradas quanto à segurança, limpeza, organização, pontos importantes, partes móveis expostas, locais onde há risco de queda, trabalho em altura, espaços confinados, partes elétricas expostas, os riscos identificados devem ser minimizados. 
(CSRC 6.6.1)</t>
  </si>
  <si>
    <t>A gerência deve demonstrar que seus funcionários são capazes de realizar seus deveres e tarefas. Para isso, a eficácia do treinamento e dos cursos oferecidos aos funcionários deve ser avaliada. Essa avaliação deve ser realizada pelo menos um mês após o treinamento para avaliar efetivamente se o treinamento teve o impacto desejado.
(CSRC 1.4.2; 6.6.2)</t>
  </si>
  <si>
    <t>A gerência deve estar ciente dos resultados obtidos com o treinamento dos funcionários. Essa análise crítica deve ser baseada em certificados de treinamento, registros e avaliações da eficácia do treinamento. O nível de conformidade com o plano de treinamento estabelecido no primeiro ano também deve ser avaliado, e essa análise crítica deve ser devidamente documentada.
(CSRC 1.4.2; 6.6.2)</t>
  </si>
  <si>
    <t>Para a auditoria do terceiro ano, o plano de gerenciamento de água deve:
a. Apresentar uma análise crítica de todos os resultados obtidos dos monitoramentos de consumo de água.
b. Avaliar o estado das fontes de captação, verificando se estão em condições críticas ou sendo usadas de forma excessiva.
c. Analisar as melhorias realizadas nos sistemas de uso e captação de água, incluindo a irrigação (se aplicável).
d. Envolver-se com as partes interessadas locais (internas e externas) para coordenar os esforços de conservação
e. Estabelecer metas e objetivos para os próximos anos.
f. Descrever as ações que serão implementadas para melhorar os resultados obtidos.
(CSRC 10.3.1; 10.3.2; 10.3.3; 10.3.4)</t>
  </si>
  <si>
    <t>A gerência deve elaborar um plano e formas de combater e conscientizar todos os funcionários sobre os tópicos de trabalho forçado e infantil.
Evidências esperadas
a. Divulgação da política.
b. Listas de presença de treinamentos e palestras.
c. Pôsteres promocionais, etc.
d. Não é obrigatório, mas podem ser criados comitês para lidar com essas questões.
e. Trabalho infantil não será permitido (a não ser nos casos em que a legislação permita, ver nota abaixo).
f. Pessoas com menos de 18 anos, não serão expostos a trabalhos perigosos, sem saúde, segurança e moral, em conformidade com a OIT 138 art. 07.
Nota: A legislação brasileira permite o trabalho de pessoas com idade entre 14 e 18 anos na condição de jovem aprendiz, conforme descrito no artigo 402 da Consolidação das Leis do Trabalho (CLT). O trabalho infantil não será tolerado, exceto nos casos permitidos por lei, em conformidade com a OIT 182.
(csrc 4.1.3)</t>
  </si>
  <si>
    <t>O plano de gerenciamento de água deve ser mantido e incluir o monitoramento de todos os itens exigidos no item 3.6.</t>
  </si>
  <si>
    <t>Para a auditoria do segundo ano, o plano de gerenciamento de água deve:
a. Compilar os volumes de água extraídos.
b. Comparar os volumes de água usados no primeiro e no segundo ano.
c. Estabelecer metodologias para otimizar o uso da água, reduzindo o desperdício potencial, inclusive na irrigação.
d. Avaliar a possibilidade de reutilização da água.
e. Fornecer evidências de conscientização sobre as fontes de água, estabelecendo medidas de conservação, considerando se elas estão em condições críticas ou se estão sendo usadas excessivamente.
f. Verificar se as metas e os objetivos para melhorar o consumo de água e conservar as fontes foram atingidos.
g. Descrever como as metas e os objetivos serão abordados para garantir que possam ser alcançados.
(CSRC 10.3.1; 10.3.2; 10.3.3; 10.3.4)</t>
  </si>
  <si>
    <t>EXPOCACER CONTROL ORIGIN</t>
  </si>
  <si>
    <t xml:space="preserve">               O Protocolo ECO é uma iniciativa da Cooperativa dos Cafeicultores do Cerrado – EXPOCACER que visa assegurar que todas as partes envolvidas neste esquema de certificação estejam alinhadas aos princípios fundamentais de um setor cafeeiro economicamente rentável, socialmente consciente e ambientalmente sustentável.
               Mantendo o foco nos pilares fundamentais da sustentabilidade o social, ambiental e o econômico, trazendo para as partes interessadas, uma garantia de que as propriedades que tenham em seu café o selo Protocolo ECO, está em posse de um produto rastreável, responsável, que valoriza o ser humano, produzido de maneira a proteger e cuidar do meio ambiente
               Este é um protocolo que tem em sua base os critérios e mecanismos estabelecidos no Mecanismo de Equivalência da Plataforma Global do Café, deste modo as propriedades que decidirem por se certificar no Protocolo ECO, estabelecem uma firme acordo com a sustentabilidade abolindo todas as práticas inaceitáveis estabelecidas neste protocolo, e buscando incessantemente a melhoria continua de seus sistemas e processos.</t>
  </si>
  <si>
    <t xml:space="preserve">               O objetivo deste protocolo é promover junto aos cooperados da EXPOCACER um café que reflita uma visão de futuro muito mais sustentável economicamente garantindo prosperidade aos produtores de café, socialmente respeitoso garantindo um ambiente de trabalho digno e seguro a seus colaboradores, e ambientalmente responsável conservando a natureza, prevenindo desmatamento, poluição e caça ilegal.
               Para isso através dos critérios e padrões definidos neste protocolo, e de auditorias regulares a EXPOCACER irá promover uma análise profunda das propriedades e seus manejos, com o objetivo de claro de melhoria continua e abolição das práticas inaceitáveis.
               Assim, o Protocolo ECO estabelece uma sistemática clara de aferição quanto ao cumprimento de seus critérios, promovendo credibilidade e clareza nos resultados alcançados.</t>
  </si>
  <si>
    <t>Treinamento em gerenciamento de propriedades dentro do Protocolo ECO.</t>
  </si>
  <si>
    <t>Os produtores devem estar cientes de como funciona o Protocolo ECO e concordar em seguir todos os procedimentos nele estabelecidos.</t>
  </si>
  <si>
    <t>Os produtores devem enviar à EXPOCACER uma declaração de adesão ao Protocolo ECO.
(CSRC 1.1.1)</t>
  </si>
  <si>
    <t>O produtor deve realizar uma autoavaliação dos critérios descritos no Protocolo ECO.</t>
  </si>
  <si>
    <t>A gerência deve realizar um levantamento de todas as necessidades de treinamento e qualificação necessárias para que os funcionários realizem suas atividades de forma correta e segura. Essa pesquisa deve abranger pelo menos as seguintes áreas:
a. Treinamento na operação de máquinas (por exemplo, tratores, motosserras, equipamentos de processamento).
b. Treinamento no manuseio e aplicação de agroquímicos.
c. Uso correto de equipamentos de proteção individual (EPI).
d. Primeiros socorros.
e. Protocolo ECO (anual).
f. Boas práticas agrícolas, colheita e processamento de café.
g. Rastreabilidade.
h. Períodos de carência e reentrada (importância e métodos de controle).
i. Trabalho infantil (Convenção 138 e 182 da OIT).
j. Trabalho forçado (Convenções 29 e 105 da OIT).
k. Não desmatamento.
A frequência desses cursos deve obedecer à periodicidade mínima de acordo com a legislação vigente aplicável, não excedendo 3 anos. O treinamento para requisitos específicos, como vasos de pressão, trabalho em altura e espaços confinados, também deve obedecer à legislação vigente.
(CSRC 1.4.2)</t>
  </si>
  <si>
    <t>As evidencias apontam que o critério foi atendido conforme requer o Protocolo ECO.</t>
  </si>
  <si>
    <t>Este é um desvio ou descumprimento parcial de um critério do Protocolo ECO. É um incidente isolado não reflete um problema sistêmico da gestão e não afeta a integridade do funcionamento do sistema de gestão da propriedade.</t>
  </si>
  <si>
    <t>Não conformidades críticas representam o não cumprimento dos critérios  de requisitos o qual é considerado inaceitável, pois viola diretamente os princípios fundamentais do Protocolo ECO. Esse tipo de não conformidade traz consigo a penalidade de perda imediata do certificado.</t>
  </si>
  <si>
    <t>Ao aderir ao Protocolo ECO, o produtor e uma equipe designada devem passar por um treinamento ministrado pela EXPOCACER sobre:
a) O programa ECO.
b) Boas Práticas de Gestão e governança corporativa.
(CSRC 1.1.1)</t>
  </si>
  <si>
    <t>Savassi Certificadora</t>
  </si>
  <si>
    <t>Micaela Sanae de Oliveira Sato</t>
  </si>
  <si>
    <t>Segunda Parte</t>
  </si>
  <si>
    <t>A propriedade deve manter registros de aplicação de agroquímicos em arquivo e prontamente disponíveis. Esses registros devem incluir pelo menos as seguintes informações:
a. Data da aplicação (início e fim)
b. Cultura
c. Local de aplicação
d. Área em hectares
e. Pessoa responsável pela solicitação
f. Nome do produto usado
g. Ingrediente ativo
h. Quantidade aplicada
i. Pragas-alvo
j. Data de reentrada e período de carência
k. Método de aplicação
l. Equipamento utilizado
m. Configurações de aplicação
(CSRC 9.1.2)</t>
  </si>
  <si>
    <t>Os resultados do plano de proteção do solo devem ser avaliados sistematicamente para avaliar sua eficácia. As áreas de melhoria devem ser identificadas e metas específicas para melhorar a saúde do solo devem ser estabelecidas para os próximos anos.
(CSRC 10.1.1; 10.1.2)</t>
  </si>
  <si>
    <t>Essa será uma avaliação visual feita pelo auditor. As máquinas devem parecer seguras, com todas as peças de segurança no lugar, e as peças elétricas devem funcionar corretamente. Deve haver um plano de manutenção para garantir que as máquinas estejam funcionando corretamente.</t>
  </si>
  <si>
    <t>CAUSA RAIZ DA NÃO-CONFORMIDADE:</t>
  </si>
  <si>
    <t>CORREÇÃO:</t>
  </si>
  <si>
    <t>AÇÃO CORRETIVA:</t>
  </si>
  <si>
    <t>STATUS DA NÃO-CONFORMIDADE: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</si>
</sst>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8" x14ac:knownFonts="1">
    <font>
      <sz val="11"/>
      <color rgb="FF000000"/>
      <name val="Calibri"/>
    </font>
    <font>
      <b/>
      <sz val="12"/>
      <color rgb="FF000000"/>
      <name val="Calibri"/>
      <family val="2"/>
    </font>
    <font>
      <sz val="11"/>
      <name val="Calibri"/>
      <family val="2"/>
    </font>
    <font>
      <sz val="12"/>
      <name val="Calibri"/>
      <family val="2"/>
    </font>
    <font>
      <b/>
      <sz val="12"/>
      <color rgb="FFCC4125"/>
      <name val="Calibri"/>
      <family val="2"/>
    </font>
    <font>
      <b/>
      <sz val="11"/>
      <color rgb="FFFFFFFF"/>
      <name val="Century Gothic"/>
      <family val="2"/>
    </font>
    <font>
      <sz val="12"/>
      <name val="Calibri"/>
      <family val="2"/>
    </font>
    <font>
      <b/>
      <sz val="12"/>
      <color theme="0"/>
      <name val="Calibri"/>
      <family val="2"/>
    </font>
    <font>
      <sz val="11"/>
      <color rgb="FF000000"/>
      <name val="Calibri"/>
      <family val="2"/>
    </font>
    <font>
      <b/>
      <sz val="12"/>
      <color theme="9" tint="-0.249977111117893"/>
      <name val="Calibri"/>
      <family val="2"/>
    </font>
    <font>
      <sz val="12"/>
      <color theme="9" tint="-0.249977111117893"/>
      <name val="Calibri"/>
      <family val="2"/>
    </font>
    <font>
      <sz val="11"/>
      <color theme="9" tint="-0.249977111117893"/>
      <name val="Calibri"/>
      <family val="2"/>
    </font>
    <font>
      <b/>
      <sz val="26"/>
      <color theme="9" tint="-0.249977111117893"/>
      <name val="Century Gothic"/>
      <family val="2"/>
    </font>
    <font>
      <sz val="11"/>
      <color theme="0"/>
      <name val="Arial Narrow"/>
      <family val="2"/>
    </font>
    <font>
      <sz val="12"/>
      <color rgb="FF000000"/>
      <name val="Arial Narrow"/>
      <family val="2"/>
    </font>
    <font>
      <b/>
      <sz val="12"/>
      <color theme="0"/>
      <name val="Arial Narrow"/>
      <family val="2"/>
    </font>
    <font>
      <i/>
      <sz val="14"/>
      <color rgb="FF000000"/>
      <name val="Calibri"/>
      <family val="2"/>
    </font>
    <font>
      <b/>
      <sz val="14"/>
      <color rgb="FF000000"/>
      <name val="Arial"/>
      <family val="2"/>
    </font>
    <font>
      <sz val="11"/>
      <color rgb="FF000000"/>
      <name val="Calibri"/>
      <family val="2"/>
    </font>
    <font>
      <sz val="12"/>
      <color rgb="FF000000"/>
      <name val="Arial"/>
      <family val="2"/>
    </font>
    <font>
      <b/>
      <sz val="36"/>
      <color rgb="FF669900"/>
      <name val="Century Gothic"/>
      <family val="2"/>
    </font>
    <font>
      <b/>
      <sz val="10"/>
      <color theme="0"/>
      <name val="Arial Narrow"/>
      <family val="2"/>
    </font>
    <font>
      <b/>
      <sz val="12"/>
      <color rgb="FF000000"/>
      <name val="Calibri"/>
      <family val="2"/>
    </font>
    <font>
      <sz val="8"/>
      <name val="Calibri"/>
      <family val="2"/>
    </font>
    <font>
      <sz val="10"/>
      <color rgb="FF000000"/>
      <name val="Arial Narrow"/>
      <family val="2"/>
    </font>
    <font>
      <b/>
      <sz val="8"/>
      <color theme="0"/>
      <name val="Arial Narrow"/>
      <family val="2"/>
    </font>
    <font>
      <b/>
      <sz val="11"/>
      <color rgb="FFFFFFFF"/>
      <name val="Century Gothic"/>
      <family val="2"/>
    </font>
    <font>
      <b/>
      <sz val="12"/>
      <color rgb="FFCC4125"/>
      <name val="Calibri"/>
      <family val="2"/>
    </font>
    <font>
      <sz val="9"/>
      <color rgb="FF000000"/>
      <name val="Calibri"/>
      <family val="2"/>
    </font>
    <font>
      <b/>
      <sz val="12"/>
      <name val="Calibri"/>
      <family val="2"/>
    </font>
    <font>
      <b/>
      <sz val="12"/>
      <color rgb="FFFFFFFF"/>
      <name val="Calibri"/>
      <family val="2"/>
    </font>
    <font>
      <i/>
      <sz val="10"/>
      <color theme="0"/>
      <name val="Arial"/>
      <family val="2"/>
    </font>
    <font>
      <i/>
      <sz val="11"/>
      <color theme="0"/>
      <name val="Calibri"/>
      <family val="2"/>
    </font>
    <font>
      <sz val="12"/>
      <name val="Arial Narrow"/>
      <family val="2"/>
    </font>
    <font>
      <b/>
      <sz val="10"/>
      <color rgb="FF000000"/>
      <name val="Arial Narrow"/>
      <family val="2"/>
    </font>
    <font>
      <b/>
      <sz val="36"/>
      <color rgb="FF4A8B2C"/>
      <name val="Century Gothic"/>
      <family val="2"/>
    </font>
    <font>
      <sz val="10"/>
      <name val="Arial Narrow"/>
      <family val="2"/>
    </font>
    <font>
      <sz val="12"/>
      <color rgb="FFEE0000"/>
      <name val="Arial Narrow"/>
      <family val="2"/>
    </font>
  </fonts>
  <fills count="24">
    <fill>
      <patternFill patternType="none"/>
    </fill>
    <fill>
      <patternFill patternType="gray125"/>
    </fill>
    <fill>
      <patternFill patternType="solid">
        <fgColor rgb="FF93C47D"/>
        <bgColor rgb="FF93C47D"/>
      </patternFill>
    </fill>
    <fill>
      <patternFill patternType="solid">
        <fgColor rgb="FFFFD966"/>
        <bgColor rgb="FFFFD966"/>
      </patternFill>
    </fill>
    <fill>
      <patternFill patternType="solid">
        <fgColor rgb="FFF6B26B"/>
        <bgColor rgb="FFF6B26B"/>
      </patternFill>
    </fill>
    <fill>
      <patternFill patternType="solid">
        <fgColor rgb="FFCC0000"/>
        <bgColor rgb="FFCC0000"/>
      </patternFill>
    </fill>
    <fill>
      <patternFill patternType="solid">
        <fgColor rgb="FF92D050"/>
        <bgColor rgb="FF92D050"/>
      </patternFill>
    </fill>
    <fill>
      <patternFill patternType="solid">
        <fgColor rgb="FFFFFF00"/>
        <bgColor rgb="FFFFFF00"/>
      </patternFill>
    </fill>
    <fill>
      <patternFill patternType="solid">
        <fgColor rgb="FFFFC000"/>
        <bgColor rgb="FFFFC000"/>
      </patternFill>
    </fill>
    <fill>
      <patternFill patternType="solid">
        <fgColor rgb="FFC00000"/>
        <bgColor rgb="FFC00000"/>
      </patternFill>
    </fill>
    <fill>
      <patternFill patternType="solid">
        <fgColor theme="9" tint="-0.249977111117893"/>
        <bgColor indexed="64"/>
      </patternFill>
    </fill>
    <fill>
      <patternFill patternType="solid">
        <fgColor theme="9" tint="-0.249977111117893"/>
        <bgColor rgb="FFCC4125"/>
      </patternFill>
    </fill>
    <fill>
      <patternFill patternType="solid">
        <fgColor theme="0"/>
        <bgColor rgb="FFEFEFEF"/>
      </patternFill>
    </fill>
    <fill>
      <patternFill patternType="solid">
        <fgColor theme="0"/>
        <bgColor rgb="FFFFFFFF"/>
      </patternFill>
    </fill>
    <fill>
      <patternFill patternType="solid">
        <fgColor theme="0"/>
        <bgColor rgb="FFF3F3F3"/>
      </patternFill>
    </fill>
    <fill>
      <patternFill patternType="solid">
        <fgColor theme="0"/>
        <bgColor indexed="64"/>
      </patternFill>
    </fill>
    <fill>
      <patternFill patternType="solid">
        <fgColor rgb="FF669900"/>
        <bgColor rgb="FFA61C00"/>
      </patternFill>
    </fill>
    <fill>
      <patternFill patternType="solid">
        <fgColor rgb="FF669900"/>
        <bgColor indexed="64"/>
      </patternFill>
    </fill>
    <fill>
      <patternFill patternType="solid">
        <fgColor rgb="FF669900"/>
        <bgColor rgb="FFE06666"/>
      </patternFill>
    </fill>
    <fill>
      <patternFill patternType="solid">
        <fgColor theme="0"/>
        <bgColor rgb="FFCC4125"/>
      </patternFill>
    </fill>
    <fill>
      <patternFill patternType="solid">
        <fgColor rgb="FF669900"/>
        <bgColor rgb="FFCC4125"/>
      </patternFill>
    </fill>
    <fill>
      <patternFill patternType="solid">
        <fgColor theme="0"/>
        <bgColor rgb="FFCC0000"/>
      </patternFill>
    </fill>
    <fill>
      <patternFill patternType="solid">
        <fgColor theme="0"/>
        <bgColor rgb="FFA61C00"/>
      </patternFill>
    </fill>
    <fill>
      <patternFill patternType="solid">
        <fgColor theme="9"/>
        <bgColor rgb="FFE06666"/>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8" fillId="0" borderId="0" applyFont="0" applyFill="0" applyBorder="0" applyAlignment="0" applyProtection="0"/>
  </cellStyleXfs>
  <cellXfs count="114">
    <xf numFmtId="0" fontId="0" fillId="0" borderId="0" xfId="0"/>
    <xf numFmtId="0" fontId="3" fillId="0" borderId="0" xfId="0" applyFont="1"/>
    <xf numFmtId="0" fontId="1" fillId="2" borderId="4" xfId="0" applyFont="1" applyFill="1" applyBorder="1" applyAlignment="1">
      <alignment horizontal="center" vertical="center"/>
    </xf>
    <xf numFmtId="0" fontId="4" fillId="0" borderId="0" xfId="0" applyFont="1"/>
    <xf numFmtId="0" fontId="3" fillId="0" borderId="0" xfId="0" applyFont="1" applyAlignment="1">
      <alignment wrapText="1"/>
    </xf>
    <xf numFmtId="0" fontId="2" fillId="0" borderId="4" xfId="0" applyFont="1" applyBorder="1" applyAlignment="1">
      <alignment horizontal="center"/>
    </xf>
    <xf numFmtId="0" fontId="3" fillId="0" borderId="0" xfId="0" applyFont="1" applyAlignment="1">
      <alignment vertical="center" wrapText="1"/>
    </xf>
    <xf numFmtId="0" fontId="5" fillId="11" borderId="4" xfId="0" applyFont="1" applyFill="1" applyBorder="1" applyAlignment="1">
      <alignment horizont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left" vertical="center" wrapText="1"/>
    </xf>
    <xf numFmtId="0" fontId="14" fillId="0" borderId="0" xfId="0" applyFont="1" applyAlignment="1">
      <alignment horizontal="left" vertical="center"/>
    </xf>
    <xf numFmtId="0" fontId="14" fillId="12" borderId="5" xfId="0" applyFont="1" applyFill="1" applyBorder="1" applyAlignment="1">
      <alignment horizontal="left" vertical="center" wrapText="1"/>
    </xf>
    <xf numFmtId="0" fontId="14" fillId="13" borderId="5" xfId="0" applyFont="1" applyFill="1" applyBorder="1" applyAlignment="1">
      <alignment horizontal="left" vertical="center" wrapText="1"/>
    </xf>
    <xf numFmtId="0" fontId="14" fillId="14" borderId="5" xfId="0" applyFont="1" applyFill="1" applyBorder="1" applyAlignment="1">
      <alignment horizontal="left" vertical="center" wrapText="1"/>
    </xf>
    <xf numFmtId="0" fontId="17" fillId="0" borderId="0" xfId="0" applyFont="1" applyAlignment="1">
      <alignment vertical="center"/>
    </xf>
    <xf numFmtId="0" fontId="0" fillId="17" borderId="0" xfId="0" applyFill="1"/>
    <xf numFmtId="0" fontId="8" fillId="0" borderId="0" xfId="0" applyFont="1" applyAlignment="1">
      <alignment horizontal="left" vertical="center"/>
    </xf>
    <xf numFmtId="0" fontId="14" fillId="0" borderId="5" xfId="0" applyFont="1" applyBorder="1" applyAlignment="1">
      <alignment horizontal="left" vertical="center"/>
    </xf>
    <xf numFmtId="0" fontId="14" fillId="12" borderId="5" xfId="0" applyFont="1" applyFill="1" applyBorder="1" applyAlignment="1">
      <alignment horizontal="center" vertical="center"/>
    </xf>
    <xf numFmtId="0" fontId="14" fillId="13" borderId="5" xfId="0" applyFont="1" applyFill="1" applyBorder="1" applyAlignment="1">
      <alignment horizontal="center" vertical="center"/>
    </xf>
    <xf numFmtId="0" fontId="14" fillId="14" borderId="5" xfId="0" applyFont="1" applyFill="1" applyBorder="1" applyAlignment="1">
      <alignment horizontal="center" vertical="center"/>
    </xf>
    <xf numFmtId="0" fontId="0" fillId="0" borderId="5" xfId="0" applyBorder="1" applyAlignment="1">
      <alignment horizontal="left" vertical="center"/>
    </xf>
    <xf numFmtId="0" fontId="14" fillId="15" borderId="5" xfId="0" applyFont="1" applyFill="1" applyBorder="1" applyAlignment="1">
      <alignment horizontal="center" vertical="center"/>
    </xf>
    <xf numFmtId="0" fontId="24" fillId="12" borderId="5" xfId="0" applyFont="1" applyFill="1" applyBorder="1" applyAlignment="1">
      <alignment horizontal="left" vertical="center" wrapText="1"/>
    </xf>
    <xf numFmtId="0" fontId="24" fillId="13" borderId="5" xfId="0" applyFont="1" applyFill="1" applyBorder="1" applyAlignment="1">
      <alignment horizontal="left" vertical="center" wrapText="1"/>
    </xf>
    <xf numFmtId="0" fontId="24" fillId="14" borderId="5" xfId="0" applyFont="1" applyFill="1" applyBorder="1" applyAlignment="1">
      <alignment horizontal="left" vertical="center" wrapText="1"/>
    </xf>
    <xf numFmtId="0" fontId="15" fillId="18" borderId="5" xfId="0" applyFont="1" applyFill="1" applyBorder="1" applyAlignment="1">
      <alignment horizontal="center" vertical="center"/>
    </xf>
    <xf numFmtId="0" fontId="21" fillId="18" borderId="5" xfId="0" applyFont="1" applyFill="1" applyBorder="1" applyAlignment="1">
      <alignment horizontal="center" vertical="center"/>
    </xf>
    <xf numFmtId="0" fontId="21" fillId="18" borderId="5" xfId="0" applyFont="1" applyFill="1" applyBorder="1" applyAlignment="1">
      <alignment horizontal="center" vertical="center" wrapText="1"/>
    </xf>
    <xf numFmtId="0" fontId="15" fillId="2" borderId="5" xfId="0" applyFont="1" applyFill="1" applyBorder="1" applyAlignment="1">
      <alignment horizontal="center" vertical="center" textRotation="90"/>
    </xf>
    <xf numFmtId="0" fontId="15" fillId="3" borderId="5" xfId="0" applyFont="1" applyFill="1" applyBorder="1" applyAlignment="1">
      <alignment horizontal="center" vertical="center" textRotation="90"/>
    </xf>
    <xf numFmtId="0" fontId="15" fillId="4" borderId="5" xfId="0" applyFont="1" applyFill="1" applyBorder="1" applyAlignment="1">
      <alignment horizontal="center" vertical="center" textRotation="90"/>
    </xf>
    <xf numFmtId="0" fontId="15" fillId="5" borderId="5" xfId="0" applyFont="1" applyFill="1" applyBorder="1" applyAlignment="1">
      <alignment horizontal="center" vertical="center" textRotation="90"/>
    </xf>
    <xf numFmtId="0" fontId="22" fillId="3" borderId="4" xfId="0" applyFont="1" applyFill="1" applyBorder="1" applyAlignment="1">
      <alignment horizontal="center" vertical="center"/>
    </xf>
    <xf numFmtId="0" fontId="22" fillId="4" borderId="4" xfId="0" applyFont="1" applyFill="1" applyBorder="1" applyAlignment="1">
      <alignment horizontal="center" vertical="center"/>
    </xf>
    <xf numFmtId="0" fontId="22" fillId="5" borderId="4" xfId="0" applyFont="1" applyFill="1" applyBorder="1" applyAlignment="1">
      <alignment horizontal="center" vertical="center"/>
    </xf>
    <xf numFmtId="0" fontId="2" fillId="15" borderId="4" xfId="0" applyFont="1" applyFill="1" applyBorder="1" applyAlignment="1">
      <alignment horizontal="center"/>
    </xf>
    <xf numFmtId="0" fontId="7" fillId="17" borderId="5" xfId="0" applyFont="1" applyFill="1" applyBorder="1" applyAlignment="1">
      <alignment horizontal="right"/>
    </xf>
    <xf numFmtId="0" fontId="26" fillId="20" borderId="4" xfId="0" applyFont="1" applyFill="1" applyBorder="1" applyAlignment="1">
      <alignment horizontal="left"/>
    </xf>
    <xf numFmtId="0" fontId="8" fillId="0" borderId="0" xfId="0" applyFont="1" applyAlignment="1">
      <alignment horizontal="center" vertical="center"/>
    </xf>
    <xf numFmtId="0" fontId="27" fillId="0" borderId="0" xfId="0" applyFont="1"/>
    <xf numFmtId="0" fontId="26" fillId="20" borderId="1" xfId="0" applyFont="1" applyFill="1" applyBorder="1" applyAlignment="1">
      <alignment horizontal="left"/>
    </xf>
    <xf numFmtId="9" fontId="6" fillId="0" borderId="5" xfId="1" applyFont="1" applyBorder="1" applyAlignment="1">
      <alignment horizontal="center"/>
    </xf>
    <xf numFmtId="0" fontId="26" fillId="20" borderId="4" xfId="0" applyFont="1" applyFill="1" applyBorder="1" applyAlignment="1">
      <alignment horizontal="center"/>
    </xf>
    <xf numFmtId="0" fontId="22" fillId="21" borderId="0" xfId="0" applyFont="1" applyFill="1" applyAlignment="1">
      <alignment horizontal="center" vertical="center"/>
    </xf>
    <xf numFmtId="9" fontId="6" fillId="15" borderId="0" xfId="1" applyFont="1" applyFill="1" applyBorder="1" applyAlignment="1">
      <alignment horizontal="center"/>
    </xf>
    <xf numFmtId="0" fontId="4" fillId="15" borderId="0" xfId="0" applyFont="1" applyFill="1"/>
    <xf numFmtId="0" fontId="5" fillId="20" borderId="1" xfId="0" applyFont="1" applyFill="1" applyBorder="1" applyAlignment="1">
      <alignment horizontal="center"/>
    </xf>
    <xf numFmtId="0" fontId="1" fillId="2" borderId="5" xfId="0" applyFont="1" applyFill="1" applyBorder="1" applyAlignment="1">
      <alignment horizontal="center" vertical="center"/>
    </xf>
    <xf numFmtId="0" fontId="22" fillId="3" borderId="5" xfId="0" applyFont="1" applyFill="1" applyBorder="1" applyAlignment="1">
      <alignment horizontal="center" vertical="center"/>
    </xf>
    <xf numFmtId="0" fontId="22" fillId="4" borderId="5" xfId="0" applyFont="1" applyFill="1" applyBorder="1" applyAlignment="1">
      <alignment horizontal="center" vertical="center"/>
    </xf>
    <xf numFmtId="0" fontId="28" fillId="0" borderId="0" xfId="0" applyFont="1"/>
    <xf numFmtId="0" fontId="2" fillId="22" borderId="0" xfId="0" applyFont="1" applyFill="1"/>
    <xf numFmtId="0" fontId="0" fillId="15" borderId="0" xfId="0" applyFill="1"/>
    <xf numFmtId="0" fontId="29" fillId="6" borderId="4" xfId="0" applyFont="1" applyFill="1" applyBorder="1" applyAlignment="1">
      <alignment vertical="center" wrapText="1"/>
    </xf>
    <xf numFmtId="0" fontId="29" fillId="7" borderId="4" xfId="0" applyFont="1" applyFill="1" applyBorder="1" applyAlignment="1">
      <alignment vertical="center" wrapText="1"/>
    </xf>
    <xf numFmtId="0" fontId="30" fillId="9" borderId="4" xfId="0" applyFont="1" applyFill="1" applyBorder="1" applyAlignment="1">
      <alignment vertical="center" wrapText="1"/>
    </xf>
    <xf numFmtId="0" fontId="29" fillId="8" borderId="4" xfId="0" applyFont="1" applyFill="1" applyBorder="1" applyAlignment="1">
      <alignment vertical="center" wrapText="1"/>
    </xf>
    <xf numFmtId="0" fontId="0" fillId="15" borderId="5" xfId="0" applyFill="1" applyBorder="1" applyAlignment="1">
      <alignment horizontal="left" vertical="center"/>
    </xf>
    <xf numFmtId="0" fontId="0" fillId="15" borderId="5" xfId="0" applyFill="1" applyBorder="1" applyAlignment="1">
      <alignment horizontal="center" vertical="center"/>
    </xf>
    <xf numFmtId="0" fontId="0" fillId="15" borderId="0" xfId="0" applyFill="1" applyAlignment="1">
      <alignment horizontal="left" vertical="center"/>
    </xf>
    <xf numFmtId="0" fontId="14" fillId="15" borderId="5" xfId="0" applyFont="1" applyFill="1" applyBorder="1" applyAlignment="1">
      <alignment horizontal="left" vertical="center" wrapText="1"/>
    </xf>
    <xf numFmtId="0" fontId="24" fillId="15" borderId="5" xfId="0" applyFont="1" applyFill="1" applyBorder="1" applyAlignment="1">
      <alignment horizontal="left" vertical="center" wrapText="1"/>
    </xf>
    <xf numFmtId="0" fontId="14" fillId="15" borderId="5" xfId="0" applyFont="1" applyFill="1" applyBorder="1" applyAlignment="1">
      <alignment horizontal="left" vertical="center"/>
    </xf>
    <xf numFmtId="0" fontId="14" fillId="15" borderId="0" xfId="0" applyFont="1" applyFill="1" applyAlignment="1">
      <alignment horizontal="left" vertical="center"/>
    </xf>
    <xf numFmtId="0" fontId="33" fillId="13" borderId="5" xfId="0" applyFont="1" applyFill="1" applyBorder="1" applyAlignment="1">
      <alignment horizontal="left" vertical="center" wrapText="1"/>
    </xf>
    <xf numFmtId="0" fontId="14" fillId="0" borderId="5" xfId="0" applyFont="1" applyBorder="1" applyAlignment="1">
      <alignment horizontal="left" vertical="center" wrapText="1"/>
    </xf>
    <xf numFmtId="0" fontId="24" fillId="0" borderId="5" xfId="0" applyFont="1" applyBorder="1" applyAlignment="1">
      <alignment horizontal="left" vertical="center" wrapText="1"/>
    </xf>
    <xf numFmtId="0" fontId="33" fillId="0" borderId="5" xfId="0" applyFont="1" applyBorder="1" applyAlignment="1">
      <alignment horizontal="left" vertical="center" wrapText="1"/>
    </xf>
    <xf numFmtId="0" fontId="33" fillId="14" borderId="5" xfId="0" applyFont="1" applyFill="1" applyBorder="1" applyAlignment="1">
      <alignment horizontal="left" vertical="center" wrapText="1"/>
    </xf>
    <xf numFmtId="0" fontId="14" fillId="0" borderId="5" xfId="0" applyFont="1" applyBorder="1" applyAlignment="1">
      <alignment vertical="center" wrapText="1"/>
    </xf>
    <xf numFmtId="0" fontId="14" fillId="13" borderId="5" xfId="0" applyFont="1" applyFill="1" applyBorder="1" applyAlignment="1">
      <alignment vertical="center" wrapText="1"/>
    </xf>
    <xf numFmtId="0" fontId="36" fillId="12" borderId="5" xfId="0" applyFont="1" applyFill="1" applyBorder="1" applyAlignment="1">
      <alignment horizontal="left" vertical="center" wrapText="1"/>
    </xf>
    <xf numFmtId="0" fontId="15" fillId="18" borderId="5" xfId="0" applyFont="1" applyFill="1" applyBorder="1" applyAlignment="1">
      <alignment vertical="center" wrapText="1"/>
    </xf>
    <xf numFmtId="0" fontId="15" fillId="18" borderId="6" xfId="0" applyFont="1" applyFill="1" applyBorder="1" applyAlignment="1">
      <alignment vertical="center" wrapText="1"/>
    </xf>
    <xf numFmtId="0" fontId="15" fillId="18" borderId="7" xfId="0" applyFont="1" applyFill="1" applyBorder="1" applyAlignment="1">
      <alignment vertical="center" wrapText="1"/>
    </xf>
    <xf numFmtId="0" fontId="0" fillId="17" borderId="5" xfId="0" applyFill="1" applyBorder="1" applyAlignment="1">
      <alignment horizontal="left" vertical="center"/>
    </xf>
    <xf numFmtId="0" fontId="37" fillId="0" borderId="5" xfId="0" applyFont="1" applyBorder="1" applyAlignment="1">
      <alignment horizontal="left" vertical="center" wrapText="1"/>
    </xf>
    <xf numFmtId="0" fontId="33" fillId="0" borderId="5" xfId="0" applyFont="1" applyBorder="1" applyAlignment="1">
      <alignment vertical="center" wrapText="1"/>
    </xf>
    <xf numFmtId="0" fontId="33" fillId="13" borderId="5" xfId="0" applyFont="1" applyFill="1" applyBorder="1" applyAlignment="1">
      <alignment vertical="center" wrapText="1"/>
    </xf>
    <xf numFmtId="0" fontId="35" fillId="0" borderId="0" xfId="0" applyFont="1" applyAlignment="1">
      <alignment horizontal="center" vertical="center" wrapText="1"/>
    </xf>
    <xf numFmtId="0" fontId="20" fillId="0" borderId="0" xfId="0" applyFont="1" applyAlignment="1">
      <alignment horizontal="center" vertical="center" wrapText="1"/>
    </xf>
    <xf numFmtId="0" fontId="17" fillId="0" borderId="0" xfId="0" applyFont="1" applyAlignment="1">
      <alignment horizontal="left" vertical="center"/>
    </xf>
    <xf numFmtId="0" fontId="19" fillId="0" borderId="0" xfId="0" applyFont="1" applyAlignment="1">
      <alignment horizontal="left" vertical="center" wrapText="1"/>
    </xf>
    <xf numFmtId="0" fontId="0" fillId="0" borderId="0" xfId="0" applyAlignment="1">
      <alignment horizontal="center"/>
    </xf>
    <xf numFmtId="0" fontId="32" fillId="17" borderId="0" xfId="0" applyFont="1" applyFill="1" applyAlignment="1">
      <alignment horizontal="left"/>
    </xf>
    <xf numFmtId="0" fontId="2" fillId="16" borderId="0" xfId="0" applyFont="1" applyFill="1"/>
    <xf numFmtId="0" fontId="0" fillId="17" borderId="0" xfId="0" applyFill="1"/>
    <xf numFmtId="0" fontId="27" fillId="0" borderId="0" xfId="0" applyFont="1" applyAlignment="1">
      <alignment horizontal="center"/>
    </xf>
    <xf numFmtId="0" fontId="4" fillId="0" borderId="0" xfId="0" applyFont="1" applyAlignment="1">
      <alignment horizontal="center"/>
    </xf>
    <xf numFmtId="0" fontId="6" fillId="0" borderId="1" xfId="0" applyFont="1" applyBorder="1" applyAlignment="1">
      <alignment vertical="center" wrapText="1"/>
    </xf>
    <xf numFmtId="0" fontId="2" fillId="0" borderId="2" xfId="0" applyFont="1" applyBorder="1" applyAlignment="1">
      <alignment vertical="center"/>
    </xf>
    <xf numFmtId="0" fontId="2" fillId="0" borderId="3" xfId="0" applyFont="1" applyBorder="1" applyAlignment="1">
      <alignment vertical="center"/>
    </xf>
    <xf numFmtId="0" fontId="9" fillId="0" borderId="0" xfId="0" applyFont="1"/>
    <xf numFmtId="0" fontId="11" fillId="0" borderId="0" xfId="0" applyFont="1"/>
    <xf numFmtId="0" fontId="4" fillId="0" borderId="0" xfId="0" applyFont="1"/>
    <xf numFmtId="0" fontId="0" fillId="0" borderId="0" xfId="0"/>
    <xf numFmtId="0" fontId="5" fillId="11" borderId="1" xfId="0" applyFont="1" applyFill="1" applyBorder="1" applyAlignment="1">
      <alignment horizontal="center"/>
    </xf>
    <xf numFmtId="0" fontId="2" fillId="10" borderId="2" xfId="0" applyFont="1" applyFill="1" applyBorder="1"/>
    <xf numFmtId="0" fontId="2" fillId="10" borderId="3" xfId="0" applyFont="1" applyFill="1" applyBorder="1"/>
    <xf numFmtId="0" fontId="3" fillId="0" borderId="1" xfId="0" applyFont="1" applyBorder="1" applyAlignment="1">
      <alignment vertical="center" wrapText="1"/>
    </xf>
    <xf numFmtId="0" fontId="16" fillId="0" borderId="0" xfId="0" applyFont="1"/>
    <xf numFmtId="0" fontId="3" fillId="0" borderId="0" xfId="0" applyFont="1" applyAlignment="1">
      <alignment vertical="center" wrapText="1"/>
    </xf>
    <xf numFmtId="0" fontId="6" fillId="0" borderId="0" xfId="0" applyFont="1" applyAlignment="1">
      <alignment wrapText="1"/>
    </xf>
    <xf numFmtId="0" fontId="6" fillId="0" borderId="0" xfId="0" applyFont="1" applyAlignment="1">
      <alignment vertical="center" wrapText="1"/>
    </xf>
    <xf numFmtId="0" fontId="12" fillId="19" borderId="0" xfId="0" applyFont="1" applyFill="1" applyAlignment="1">
      <alignment horizontal="center" vertical="center"/>
    </xf>
    <xf numFmtId="0" fontId="10" fillId="0" borderId="5" xfId="0" applyFont="1" applyBorder="1" applyProtection="1">
      <protection locked="0"/>
    </xf>
    <xf numFmtId="14" fontId="10" fillId="0" borderId="5" xfId="0" applyNumberFormat="1" applyFont="1" applyBorder="1" applyProtection="1">
      <protection locked="0"/>
    </xf>
    <xf numFmtId="0" fontId="15" fillId="18" borderId="5" xfId="0" applyFont="1" applyFill="1" applyBorder="1" applyAlignment="1">
      <alignment horizontal="center" vertical="center" wrapText="1"/>
    </xf>
    <xf numFmtId="0" fontId="15" fillId="18" borderId="5" xfId="0" applyFont="1" applyFill="1" applyBorder="1" applyAlignment="1">
      <alignment horizontal="left" vertical="center"/>
    </xf>
    <xf numFmtId="0" fontId="15" fillId="23" borderId="5" xfId="0" applyFont="1" applyFill="1" applyBorder="1" applyAlignment="1">
      <alignment horizontal="left" vertical="center"/>
    </xf>
    <xf numFmtId="0" fontId="13" fillId="17" borderId="5" xfId="0" applyFont="1" applyFill="1" applyBorder="1"/>
    <xf numFmtId="0" fontId="15" fillId="18" borderId="5" xfId="0" applyFont="1" applyFill="1" applyBorder="1" applyAlignment="1">
      <alignment horizontal="center" vertical="center"/>
    </xf>
  </cellXfs>
  <cellStyles count="2">
    <cellStyle name="Normal" xfId="0" builtinId="0"/>
    <cellStyle name="Porcentagem" xfId="1" builtinId="5"/>
  </cellStyles>
  <dxfs count="50">
    <dxf>
      <fill>
        <patternFill patternType="solid">
          <fgColor rgb="FFCC0000"/>
          <bgColor rgb="FFCC0000"/>
        </patternFill>
      </fill>
    </dxf>
    <dxf>
      <fill>
        <patternFill patternType="solid">
          <fgColor rgb="FFCC0000"/>
          <bgColor rgb="FFCC0000"/>
        </patternFill>
      </fill>
    </dxf>
    <dxf>
      <fill>
        <patternFill patternType="solid">
          <fgColor rgb="FFF6B26B"/>
          <bgColor rgb="FFF6B26B"/>
        </patternFill>
      </fill>
    </dxf>
    <dxf>
      <fill>
        <patternFill patternType="solid">
          <fgColor rgb="FFF6B26B"/>
          <bgColor rgb="FFF6B26B"/>
        </patternFill>
      </fill>
    </dxf>
    <dxf>
      <fill>
        <patternFill patternType="solid">
          <fgColor rgb="FFFFD966"/>
          <bgColor rgb="FFFFD966"/>
        </patternFill>
      </fill>
    </dxf>
    <dxf>
      <fill>
        <patternFill patternType="solid">
          <fgColor rgb="FFFFD966"/>
          <bgColor rgb="FFFFD966"/>
        </patternFill>
      </fill>
    </dxf>
    <dxf>
      <fill>
        <patternFill patternType="solid">
          <fgColor rgb="FF93C47D"/>
          <bgColor rgb="FF93C47D"/>
        </patternFill>
      </fill>
    </dxf>
    <dxf>
      <fill>
        <patternFill patternType="solid">
          <fgColor rgb="FF93C47D"/>
          <bgColor rgb="FF93C47D"/>
        </patternFill>
      </fill>
    </dxf>
    <dxf>
      <font>
        <color rgb="FF9C0006"/>
      </font>
      <fill>
        <patternFill>
          <bgColor rgb="FFFFC7CE"/>
        </patternFill>
      </fill>
    </dxf>
    <dxf>
      <font>
        <color rgb="FF9C0006"/>
      </font>
      <fill>
        <patternFill>
          <bgColor rgb="FFFFC7CE"/>
        </patternFill>
      </fill>
    </dxf>
    <dxf>
      <fill>
        <patternFill patternType="solid">
          <fgColor rgb="FFCC0000"/>
          <bgColor rgb="FFCC0000"/>
        </patternFill>
      </fill>
    </dxf>
    <dxf>
      <fill>
        <patternFill patternType="solid">
          <fgColor rgb="FFCC0000"/>
          <bgColor rgb="FFCC0000"/>
        </patternFill>
      </fill>
    </dxf>
    <dxf>
      <fill>
        <patternFill patternType="solid">
          <fgColor rgb="FFF6B26B"/>
          <bgColor rgb="FFF6B26B"/>
        </patternFill>
      </fill>
    </dxf>
    <dxf>
      <fill>
        <patternFill patternType="solid">
          <fgColor rgb="FFF6B26B"/>
          <bgColor rgb="FFF6B26B"/>
        </patternFill>
      </fill>
    </dxf>
    <dxf>
      <fill>
        <patternFill patternType="solid">
          <fgColor rgb="FFFFD966"/>
          <bgColor rgb="FFFFD966"/>
        </patternFill>
      </fill>
    </dxf>
    <dxf>
      <fill>
        <patternFill patternType="solid">
          <fgColor rgb="FFFFD966"/>
          <bgColor rgb="FFFFD966"/>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CC0000"/>
          <bgColor rgb="FFCC0000"/>
        </patternFill>
      </fill>
    </dxf>
    <dxf>
      <fill>
        <patternFill patternType="solid">
          <fgColor rgb="FFCC0000"/>
          <bgColor rgb="FFCC0000"/>
        </patternFill>
      </fill>
    </dxf>
    <dxf>
      <fill>
        <patternFill patternType="solid">
          <fgColor rgb="FFF6B26B"/>
          <bgColor rgb="FFF6B26B"/>
        </patternFill>
      </fill>
    </dxf>
    <dxf>
      <fill>
        <patternFill patternType="solid">
          <fgColor rgb="FFF6B26B"/>
          <bgColor rgb="FFF6B26B"/>
        </patternFill>
      </fill>
    </dxf>
    <dxf>
      <fill>
        <patternFill patternType="solid">
          <fgColor rgb="FFFFD966"/>
          <bgColor rgb="FFFFD966"/>
        </patternFill>
      </fill>
    </dxf>
    <dxf>
      <fill>
        <patternFill patternType="solid">
          <fgColor rgb="FFFFD966"/>
          <bgColor rgb="FFFFD966"/>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CC0000"/>
          <bgColor rgb="FFCC0000"/>
        </patternFill>
      </fill>
    </dxf>
    <dxf>
      <fill>
        <patternFill patternType="solid">
          <fgColor rgb="FFCC0000"/>
          <bgColor rgb="FFCC0000"/>
        </patternFill>
      </fill>
    </dxf>
    <dxf>
      <fill>
        <patternFill patternType="solid">
          <fgColor rgb="FFF6B26B"/>
          <bgColor rgb="FFF6B26B"/>
        </patternFill>
      </fill>
    </dxf>
    <dxf>
      <fill>
        <patternFill patternType="solid">
          <fgColor rgb="FFF6B26B"/>
          <bgColor rgb="FFF6B26B"/>
        </patternFill>
      </fill>
    </dxf>
    <dxf>
      <fill>
        <patternFill patternType="solid">
          <fgColor rgb="FFFFD966"/>
          <bgColor rgb="FFFFD966"/>
        </patternFill>
      </fill>
    </dxf>
    <dxf>
      <fill>
        <patternFill patternType="solid">
          <fgColor rgb="FFFFD966"/>
          <bgColor rgb="FFFFD966"/>
        </patternFill>
      </fill>
    </dxf>
    <dxf>
      <fill>
        <patternFill patternType="solid">
          <fgColor rgb="FF93C47D"/>
          <bgColor rgb="FF93C47D"/>
        </patternFill>
      </fill>
    </dxf>
    <dxf>
      <fill>
        <patternFill patternType="solid">
          <fgColor rgb="FF93C47D"/>
          <bgColor rgb="FF93C47D"/>
        </patternFill>
      </fill>
    </dxf>
    <dxf>
      <numFmt numFmtId="0" formatCode="General"/>
    </dxf>
    <dxf>
      <numFmt numFmtId="0" formatCode="General"/>
    </dxf>
    <dxf>
      <numFmt numFmtId="0" formatCode="General"/>
    </dxf>
    <dxf>
      <numFmt numFmtId="0" formatCode="General"/>
      <border outline="0">
        <left style="thin">
          <color rgb="FF000000"/>
        </left>
      </border>
    </dxf>
    <dxf>
      <fill>
        <patternFill patternType="solid">
          <fgColor rgb="FFCC4125"/>
          <bgColor rgb="FF669900"/>
        </patternFill>
      </fill>
    </dxf>
    <dxf>
      <fill>
        <patternFill patternType="solid">
          <fgColor rgb="FFFDDCE8"/>
          <bgColor rgb="FFFDDCE8"/>
        </patternFill>
      </fill>
    </dxf>
    <dxf>
      <fill>
        <patternFill patternType="solid">
          <fgColor rgb="FFFFFFFF"/>
          <bgColor rgb="FFFFFFFF"/>
        </patternFill>
      </fill>
    </dxf>
    <dxf>
      <fill>
        <patternFill patternType="solid">
          <fgColor rgb="FFE91D63"/>
          <bgColor rgb="FFE91D63"/>
        </patternFill>
      </fill>
    </dxf>
  </dxfs>
  <tableStyles count="1">
    <tableStyle name="Relatório-style" pivot="0" count="3" xr9:uid="{00000000-0011-0000-FFFF-FFFF00000000}">
      <tableStyleElement type="headerRow" dxfId="49"/>
      <tableStyleElement type="firstRowStripe" dxfId="48"/>
      <tableStyleElement type="secondRowStripe" dxfId="47"/>
    </tableStyle>
  </tableStyles>
  <colors>
    <mruColors>
      <color rgb="FF669900"/>
      <color rgb="FF4A8B2C"/>
      <color rgb="FF008080"/>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773209</xdr:colOff>
      <xdr:row>10</xdr:row>
      <xdr:rowOff>11206</xdr:rowOff>
    </xdr:from>
    <xdr:to>
      <xdr:col>7</xdr:col>
      <xdr:colOff>247653</xdr:colOff>
      <xdr:row>11</xdr:row>
      <xdr:rowOff>63366</xdr:rowOff>
    </xdr:to>
    <xdr:pic>
      <xdr:nvPicPr>
        <xdr:cNvPr id="2" name="Imagem 1">
          <a:extLst>
            <a:ext uri="{FF2B5EF4-FFF2-40B4-BE49-F238E27FC236}">
              <a16:creationId xmlns:a16="http://schemas.microsoft.com/office/drawing/2014/main" id="{2719CD46-67E3-4B93-B84E-5FBB600E90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5915" y="8919882"/>
          <a:ext cx="1401856" cy="791749"/>
        </a:xfrm>
        <a:prstGeom prst="rect">
          <a:avLst/>
        </a:prstGeom>
      </xdr:spPr>
    </xdr:pic>
    <xdr:clientData/>
  </xdr:twoCellAnchor>
  <xdr:twoCellAnchor editAs="oneCell">
    <xdr:from>
      <xdr:col>3</xdr:col>
      <xdr:colOff>69627</xdr:colOff>
      <xdr:row>9</xdr:row>
      <xdr:rowOff>2061880</xdr:rowOff>
    </xdr:from>
    <xdr:to>
      <xdr:col>5</xdr:col>
      <xdr:colOff>590608</xdr:colOff>
      <xdr:row>11</xdr:row>
      <xdr:rowOff>235320</xdr:rowOff>
    </xdr:to>
    <xdr:pic>
      <xdr:nvPicPr>
        <xdr:cNvPr id="5" name="Imagem 4">
          <a:extLst>
            <a:ext uri="{FF2B5EF4-FFF2-40B4-BE49-F238E27FC236}">
              <a16:creationId xmlns:a16="http://schemas.microsoft.com/office/drawing/2014/main" id="{3ED4AEDA-9D0B-BB79-89D5-7293BD2BA0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34921" y="8875056"/>
          <a:ext cx="2448393" cy="10085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98463</xdr:colOff>
      <xdr:row>15</xdr:row>
      <xdr:rowOff>142261</xdr:rowOff>
    </xdr:from>
    <xdr:to>
      <xdr:col>7</xdr:col>
      <xdr:colOff>536613</xdr:colOff>
      <xdr:row>17</xdr:row>
      <xdr:rowOff>22523</xdr:rowOff>
    </xdr:to>
    <xdr:pic>
      <xdr:nvPicPr>
        <xdr:cNvPr id="4" name="Imagem 3">
          <a:extLst>
            <a:ext uri="{FF2B5EF4-FFF2-40B4-BE49-F238E27FC236}">
              <a16:creationId xmlns:a16="http://schemas.microsoft.com/office/drawing/2014/main" id="{097EBCA1-8624-4C41-ADCC-E792E56D07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5813" y="5047636"/>
          <a:ext cx="1400175" cy="788947"/>
        </a:xfrm>
        <a:prstGeom prst="rect">
          <a:avLst/>
        </a:prstGeom>
      </xdr:spPr>
    </xdr:pic>
    <xdr:clientData/>
  </xdr:twoCellAnchor>
  <xdr:twoCellAnchor editAs="oneCell">
    <xdr:from>
      <xdr:col>3</xdr:col>
      <xdr:colOff>358586</xdr:colOff>
      <xdr:row>15</xdr:row>
      <xdr:rowOff>201706</xdr:rowOff>
    </xdr:from>
    <xdr:to>
      <xdr:col>5</xdr:col>
      <xdr:colOff>879567</xdr:colOff>
      <xdr:row>17</xdr:row>
      <xdr:rowOff>174923</xdr:rowOff>
    </xdr:to>
    <xdr:pic>
      <xdr:nvPicPr>
        <xdr:cNvPr id="5" name="Imagem 4">
          <a:extLst>
            <a:ext uri="{FF2B5EF4-FFF2-40B4-BE49-F238E27FC236}">
              <a16:creationId xmlns:a16="http://schemas.microsoft.com/office/drawing/2014/main" id="{E2C4FD7E-2A7E-4D76-ADD8-8AD16A55FF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9861" y="6221506"/>
          <a:ext cx="2445031" cy="8819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59244</xdr:colOff>
      <xdr:row>25</xdr:row>
      <xdr:rowOff>114300</xdr:rowOff>
    </xdr:from>
    <xdr:to>
      <xdr:col>3</xdr:col>
      <xdr:colOff>57115</xdr:colOff>
      <xdr:row>29</xdr:row>
      <xdr:rowOff>60456</xdr:rowOff>
    </xdr:to>
    <xdr:pic>
      <xdr:nvPicPr>
        <xdr:cNvPr id="2" name="Imagem 1">
          <a:extLst>
            <a:ext uri="{FF2B5EF4-FFF2-40B4-BE49-F238E27FC236}">
              <a16:creationId xmlns:a16="http://schemas.microsoft.com/office/drawing/2014/main" id="{77AA53C8-115B-4E0F-87EC-076D2B4F2E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02644" y="4257675"/>
          <a:ext cx="1401856" cy="713871"/>
        </a:xfrm>
        <a:prstGeom prst="rect">
          <a:avLst/>
        </a:prstGeom>
      </xdr:spPr>
    </xdr:pic>
    <xdr:clientData/>
  </xdr:twoCellAnchor>
  <xdr:twoCellAnchor editAs="oneCell">
    <xdr:from>
      <xdr:col>0</xdr:col>
      <xdr:colOff>2066925</xdr:colOff>
      <xdr:row>25</xdr:row>
      <xdr:rowOff>191621</xdr:rowOff>
    </xdr:from>
    <xdr:to>
      <xdr:col>2</xdr:col>
      <xdr:colOff>168108</xdr:colOff>
      <xdr:row>29</xdr:row>
      <xdr:rowOff>167640</xdr:rowOff>
    </xdr:to>
    <xdr:pic>
      <xdr:nvPicPr>
        <xdr:cNvPr id="4" name="Imagem 3">
          <a:extLst>
            <a:ext uri="{FF2B5EF4-FFF2-40B4-BE49-F238E27FC236}">
              <a16:creationId xmlns:a16="http://schemas.microsoft.com/office/drawing/2014/main" id="{735DE845-AA66-4712-AA73-8C8F0F26C3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66925" y="4334996"/>
          <a:ext cx="2448393" cy="751354"/>
        </a:xfrm>
        <a:prstGeom prst="rect">
          <a:avLst/>
        </a:prstGeom>
      </xdr:spPr>
    </xdr:pic>
    <xdr:clientData/>
  </xdr:twoCellAnchor>
  <xdr:twoCellAnchor editAs="oneCell">
    <xdr:from>
      <xdr:col>0</xdr:col>
      <xdr:colOff>66676</xdr:colOff>
      <xdr:row>0</xdr:row>
      <xdr:rowOff>28576</xdr:rowOff>
    </xdr:from>
    <xdr:to>
      <xdr:col>0</xdr:col>
      <xdr:colOff>1323976</xdr:colOff>
      <xdr:row>3</xdr:row>
      <xdr:rowOff>29190</xdr:rowOff>
    </xdr:to>
    <xdr:pic>
      <xdr:nvPicPr>
        <xdr:cNvPr id="7" name="Imagem 6">
          <a:extLst>
            <a:ext uri="{FF2B5EF4-FFF2-40B4-BE49-F238E27FC236}">
              <a16:creationId xmlns:a16="http://schemas.microsoft.com/office/drawing/2014/main" id="{0818E1AF-7E1C-AC8F-C2BA-A5BB980C5D3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676" y="28576"/>
          <a:ext cx="1257300" cy="781664"/>
        </a:xfrm>
        <a:prstGeom prst="rect">
          <a:avLst/>
        </a:prstGeom>
      </xdr:spPr>
    </xdr:pic>
    <xdr:clientData/>
  </xdr:twoCellAnchor>
  <xdr:twoCellAnchor editAs="oneCell">
    <xdr:from>
      <xdr:col>4</xdr:col>
      <xdr:colOff>114300</xdr:colOff>
      <xdr:row>0</xdr:row>
      <xdr:rowOff>28575</xdr:rowOff>
    </xdr:from>
    <xdr:to>
      <xdr:col>4</xdr:col>
      <xdr:colOff>1371600</xdr:colOff>
      <xdr:row>3</xdr:row>
      <xdr:rowOff>29189</xdr:rowOff>
    </xdr:to>
    <xdr:pic>
      <xdr:nvPicPr>
        <xdr:cNvPr id="8" name="Imagem 7">
          <a:extLst>
            <a:ext uri="{FF2B5EF4-FFF2-40B4-BE49-F238E27FC236}">
              <a16:creationId xmlns:a16="http://schemas.microsoft.com/office/drawing/2014/main" id="{1119F172-75CA-40C3-8EEF-546729C3742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28575"/>
          <a:ext cx="1257300" cy="781664"/>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3:E15" headerRowCount="0">
  <tableColumns count="5">
    <tableColumn id="1" xr3:uid="{00000000-0010-0000-0000-000001000000}" name="Column1" dataDxfId="46"/>
    <tableColumn id="2" xr3:uid="{00000000-0010-0000-0000-000002000000}" name="Column2" dataDxfId="45">
      <calculatedColumnFormula>COUNTIF(Ambiental!G:G, "=x")</calculatedColumnFormula>
    </tableColumn>
    <tableColumn id="3" xr3:uid="{00000000-0010-0000-0000-000003000000}" name="Column3" dataDxfId="44">
      <calculatedColumnFormula>COUNTIF(Ambiental!H:H, "=x")</calculatedColumnFormula>
    </tableColumn>
    <tableColumn id="4" xr3:uid="{00000000-0010-0000-0000-000004000000}" name="Column4" dataDxfId="43">
      <calculatedColumnFormula>COUNTIF(Ambiental!I:I, "=x")</calculatedColumnFormula>
    </tableColumn>
    <tableColumn id="5" xr3:uid="{00000000-0010-0000-0000-000005000000}" name="Column5" dataDxfId="42">
      <calculatedColumnFormula>COUNTIF(Ambiental!J:J, "=x")</calculatedColumnFormula>
    </tableColumn>
  </tableColumns>
  <tableStyleInfo name="Relatório-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A9C2D-9B5C-48DC-8E81-14AA1131C1CE}">
  <sheetPr>
    <tabColor rgb="FF00B050"/>
    <outlinePr summaryBelow="0" summaryRight="0"/>
  </sheetPr>
  <dimension ref="A1:K12"/>
  <sheetViews>
    <sheetView showGridLines="0" showRowColHeaders="0" tabSelected="1" zoomScaleNormal="100" workbookViewId="0">
      <selection activeCell="C1" sqref="C1:I1"/>
    </sheetView>
  </sheetViews>
  <sheetFormatPr defaultColWidth="0" defaultRowHeight="15" customHeight="1" zeroHeight="1" x14ac:dyDescent="0.3"/>
  <cols>
    <col min="1" max="1" width="8" customWidth="1"/>
    <col min="2" max="10" width="14.44140625" customWidth="1"/>
    <col min="11" max="11" width="8" customWidth="1"/>
    <col min="12" max="12" width="14.44140625" hidden="1" customWidth="1"/>
    <col min="13" max="16384" width="14.44140625" hidden="1"/>
  </cols>
  <sheetData>
    <row r="1" spans="1:11" ht="58.5" customHeight="1" x14ac:dyDescent="0.3">
      <c r="A1" s="82" t="e" vm="1">
        <v>#VALUE!</v>
      </c>
      <c r="B1" s="82"/>
      <c r="C1" s="81" t="s">
        <v>407</v>
      </c>
      <c r="D1" s="81"/>
      <c r="E1" s="81"/>
      <c r="F1" s="81"/>
      <c r="G1" s="81"/>
      <c r="H1" s="81"/>
      <c r="I1" s="81"/>
      <c r="J1" s="82" t="e" vm="1">
        <v>#VALUE!</v>
      </c>
      <c r="K1" s="82"/>
    </row>
    <row r="2" spans="1:11" ht="18.75" customHeight="1" x14ac:dyDescent="0.3">
      <c r="A2" s="87"/>
      <c r="B2" s="88"/>
      <c r="C2" s="88"/>
      <c r="D2" s="88"/>
      <c r="E2" s="88"/>
      <c r="F2" s="88"/>
      <c r="G2" s="88"/>
      <c r="H2" s="88"/>
      <c r="I2" s="88"/>
      <c r="J2" s="88"/>
      <c r="K2" s="88"/>
    </row>
    <row r="3" spans="1:11" ht="5.25" customHeight="1" x14ac:dyDescent="0.3">
      <c r="A3" s="1"/>
      <c r="B3" s="6"/>
    </row>
    <row r="4" spans="1:11" ht="37.5" customHeight="1" x14ac:dyDescent="0.3">
      <c r="B4" s="83" t="s">
        <v>11</v>
      </c>
      <c r="C4" s="83"/>
      <c r="D4" s="83"/>
      <c r="E4" s="83"/>
      <c r="F4" s="83"/>
      <c r="G4" s="83"/>
      <c r="H4" s="83"/>
      <c r="I4" s="83"/>
      <c r="J4" s="83"/>
      <c r="K4" s="15"/>
    </row>
    <row r="5" spans="1:11" ht="180" customHeight="1" x14ac:dyDescent="0.3">
      <c r="B5" s="84" t="s">
        <v>408</v>
      </c>
      <c r="C5" s="84"/>
      <c r="D5" s="84"/>
      <c r="E5" s="84"/>
      <c r="F5" s="84"/>
      <c r="G5" s="84"/>
      <c r="H5" s="84"/>
      <c r="I5" s="84"/>
      <c r="J5" s="84"/>
    </row>
    <row r="6" spans="1:11" ht="32.25" customHeight="1" x14ac:dyDescent="0.3">
      <c r="B6" s="83" t="s">
        <v>10</v>
      </c>
      <c r="C6" s="83"/>
      <c r="D6" s="83"/>
      <c r="E6" s="83"/>
      <c r="F6" s="83"/>
      <c r="G6" s="83"/>
      <c r="H6" s="83"/>
      <c r="I6" s="83"/>
      <c r="J6" s="83"/>
    </row>
    <row r="7" spans="1:11" ht="162" customHeight="1" x14ac:dyDescent="0.3">
      <c r="B7" s="84" t="s">
        <v>409</v>
      </c>
      <c r="C7" s="84"/>
      <c r="D7" s="84"/>
      <c r="E7" s="84"/>
      <c r="F7" s="84"/>
      <c r="G7" s="84"/>
      <c r="H7" s="84"/>
      <c r="I7" s="84"/>
      <c r="J7" s="84"/>
    </row>
    <row r="8" spans="1:11" ht="15" customHeight="1" x14ac:dyDescent="0.3">
      <c r="B8" s="84"/>
      <c r="C8" s="84"/>
      <c r="D8" s="84"/>
      <c r="E8" s="84"/>
      <c r="F8" s="84"/>
      <c r="G8" s="84"/>
      <c r="H8" s="84"/>
      <c r="I8" s="84"/>
      <c r="J8" s="84"/>
    </row>
    <row r="9" spans="1:11" ht="26.25" customHeight="1" x14ac:dyDescent="0.3">
      <c r="B9" s="83" t="s">
        <v>12</v>
      </c>
      <c r="C9" s="83"/>
      <c r="D9" s="83"/>
      <c r="E9" s="83"/>
      <c r="F9" s="83"/>
      <c r="G9" s="83"/>
      <c r="H9" s="83"/>
      <c r="I9" s="83"/>
      <c r="J9" s="83"/>
    </row>
    <row r="10" spans="1:11" ht="165" customHeight="1" x14ac:dyDescent="0.3">
      <c r="B10" s="84" t="s">
        <v>13</v>
      </c>
      <c r="C10" s="84"/>
      <c r="D10" s="84"/>
      <c r="E10" s="84"/>
      <c r="F10" s="84"/>
      <c r="G10" s="84"/>
      <c r="H10" s="84"/>
      <c r="I10" s="84"/>
      <c r="J10" s="84"/>
    </row>
    <row r="11" spans="1:11" ht="58.5" customHeight="1" x14ac:dyDescent="0.3">
      <c r="A11" s="85"/>
      <c r="B11" s="85"/>
      <c r="C11" s="85"/>
      <c r="D11" s="85"/>
      <c r="E11" s="85"/>
      <c r="F11" s="85"/>
      <c r="G11" s="85"/>
      <c r="H11" s="85"/>
      <c r="I11" s="85"/>
      <c r="J11" s="85"/>
      <c r="K11" s="85"/>
    </row>
    <row r="12" spans="1:11" s="16" customFormat="1" ht="18.75" customHeight="1" x14ac:dyDescent="0.3">
      <c r="A12" s="86" t="s">
        <v>171</v>
      </c>
      <c r="B12" s="86"/>
      <c r="C12" s="86"/>
      <c r="D12" s="86"/>
      <c r="E12" s="86"/>
      <c r="F12" s="86"/>
      <c r="G12" s="86"/>
      <c r="H12" s="86"/>
      <c r="I12" s="86"/>
      <c r="J12" s="86"/>
      <c r="K12" s="86"/>
    </row>
  </sheetData>
  <mergeCells count="13">
    <mergeCell ref="A11:K11"/>
    <mergeCell ref="A12:K12"/>
    <mergeCell ref="A2:K2"/>
    <mergeCell ref="B5:J5"/>
    <mergeCell ref="B4:J4"/>
    <mergeCell ref="B6:J6"/>
    <mergeCell ref="B8:J8"/>
    <mergeCell ref="B7:J7"/>
    <mergeCell ref="C1:I1"/>
    <mergeCell ref="J1:K1"/>
    <mergeCell ref="A1:B1"/>
    <mergeCell ref="B9:J9"/>
    <mergeCell ref="B10:J10"/>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outlinePr summaryBelow="0" summaryRight="0"/>
  </sheetPr>
  <dimension ref="A1:K18"/>
  <sheetViews>
    <sheetView showGridLines="0" showRowColHeaders="0" zoomScaleNormal="100" workbookViewId="0">
      <selection activeCell="B12" sqref="B12:G12"/>
    </sheetView>
  </sheetViews>
  <sheetFormatPr defaultColWidth="0" defaultRowHeight="15" customHeight="1" zeroHeight="1" x14ac:dyDescent="0.3"/>
  <cols>
    <col min="1" max="1" width="8" customWidth="1"/>
    <col min="2" max="2" width="16.33203125" customWidth="1"/>
    <col min="3" max="10" width="14.44140625" customWidth="1"/>
    <col min="11" max="11" width="8" customWidth="1"/>
    <col min="12" max="12" width="14.44140625" hidden="1" customWidth="1"/>
    <col min="13" max="16384" width="14.44140625" hidden="1"/>
  </cols>
  <sheetData>
    <row r="1" spans="1:11" ht="57" customHeight="1" x14ac:dyDescent="0.3">
      <c r="A1" s="82" t="e" vm="1">
        <v>#VALUE!</v>
      </c>
      <c r="B1" s="82"/>
      <c r="C1" s="81" t="s">
        <v>407</v>
      </c>
      <c r="D1" s="81"/>
      <c r="E1" s="81"/>
      <c r="F1" s="81"/>
      <c r="G1" s="81"/>
      <c r="H1" s="81"/>
      <c r="I1" s="81"/>
      <c r="J1" s="82" t="e" vm="1">
        <v>#VALUE!</v>
      </c>
      <c r="K1" s="82"/>
    </row>
    <row r="2" spans="1:11" ht="14.4" x14ac:dyDescent="0.3">
      <c r="A2" s="87"/>
      <c r="B2" s="88"/>
      <c r="C2" s="88"/>
      <c r="D2" s="88"/>
      <c r="E2" s="88"/>
      <c r="F2" s="88"/>
      <c r="G2" s="88"/>
      <c r="H2" s="88"/>
      <c r="I2" s="88"/>
      <c r="J2" s="88"/>
      <c r="K2" s="88"/>
    </row>
    <row r="3" spans="1:11" s="54" customFormat="1" ht="21.75" customHeight="1" x14ac:dyDescent="0.3">
      <c r="A3" s="53"/>
      <c r="B3" s="89" t="s">
        <v>167</v>
      </c>
      <c r="C3" s="90"/>
      <c r="D3" s="90"/>
      <c r="E3" s="90"/>
      <c r="F3" s="90"/>
      <c r="G3" s="90"/>
      <c r="H3" s="90"/>
      <c r="I3" s="90"/>
      <c r="J3" s="90"/>
    </row>
    <row r="4" spans="1:11" ht="15.6" x14ac:dyDescent="0.3">
      <c r="A4" s="1"/>
      <c r="B4" s="96" t="s">
        <v>3</v>
      </c>
      <c r="C4" s="97"/>
      <c r="D4" s="97"/>
      <c r="E4" s="97"/>
      <c r="F4" s="97"/>
      <c r="G4" s="97"/>
      <c r="H4" s="1"/>
    </row>
    <row r="5" spans="1:11" ht="15.6" x14ac:dyDescent="0.3">
      <c r="A5" s="1"/>
      <c r="B5" s="104" t="s">
        <v>168</v>
      </c>
      <c r="C5" s="97"/>
      <c r="D5" s="97"/>
      <c r="E5" s="97"/>
      <c r="F5" s="97"/>
      <c r="G5" s="97"/>
      <c r="H5" s="97"/>
      <c r="I5" s="97"/>
      <c r="J5" s="97"/>
    </row>
    <row r="6" spans="1:11" ht="15.6" x14ac:dyDescent="0.3">
      <c r="A6" s="1"/>
      <c r="B6" s="97"/>
      <c r="C6" s="97"/>
      <c r="D6" s="97"/>
      <c r="E6" s="97"/>
      <c r="F6" s="97"/>
      <c r="G6" s="97"/>
      <c r="H6" s="97"/>
      <c r="I6" s="97"/>
      <c r="J6" s="97"/>
    </row>
    <row r="7" spans="1:11" ht="15.6" x14ac:dyDescent="0.3">
      <c r="A7" s="1"/>
      <c r="B7" s="7" t="s">
        <v>4</v>
      </c>
      <c r="C7" s="98" t="s">
        <v>5</v>
      </c>
      <c r="D7" s="99"/>
      <c r="E7" s="99"/>
      <c r="F7" s="99"/>
      <c r="G7" s="99"/>
      <c r="H7" s="99"/>
      <c r="I7" s="99"/>
      <c r="J7" s="100"/>
    </row>
    <row r="8" spans="1:11" ht="36.75" customHeight="1" x14ac:dyDescent="0.3">
      <c r="A8" s="1"/>
      <c r="B8" s="55" t="s">
        <v>0</v>
      </c>
      <c r="C8" s="101" t="s">
        <v>415</v>
      </c>
      <c r="D8" s="92"/>
      <c r="E8" s="92"/>
      <c r="F8" s="92"/>
      <c r="G8" s="92"/>
      <c r="H8" s="92"/>
      <c r="I8" s="92"/>
      <c r="J8" s="93"/>
    </row>
    <row r="9" spans="1:11" ht="55.5" customHeight="1" x14ac:dyDescent="0.3">
      <c r="A9" s="1"/>
      <c r="B9" s="56" t="s">
        <v>15</v>
      </c>
      <c r="C9" s="91" t="s">
        <v>416</v>
      </c>
      <c r="D9" s="92"/>
      <c r="E9" s="92"/>
      <c r="F9" s="92"/>
      <c r="G9" s="92"/>
      <c r="H9" s="92"/>
      <c r="I9" s="92"/>
      <c r="J9" s="93"/>
    </row>
    <row r="10" spans="1:11" ht="61.5" customHeight="1" x14ac:dyDescent="0.3">
      <c r="A10" s="1"/>
      <c r="B10" s="58" t="s">
        <v>16</v>
      </c>
      <c r="C10" s="91" t="s">
        <v>169</v>
      </c>
      <c r="D10" s="92"/>
      <c r="E10" s="92"/>
      <c r="F10" s="92"/>
      <c r="G10" s="92"/>
      <c r="H10" s="92"/>
      <c r="I10" s="92"/>
      <c r="J10" s="93"/>
    </row>
    <row r="11" spans="1:11" ht="60.75" customHeight="1" x14ac:dyDescent="0.3">
      <c r="A11" s="1"/>
      <c r="B11" s="57" t="s">
        <v>14</v>
      </c>
      <c r="C11" s="91" t="s">
        <v>417</v>
      </c>
      <c r="D11" s="92"/>
      <c r="E11" s="92"/>
      <c r="F11" s="92"/>
      <c r="G11" s="92"/>
      <c r="H11" s="92"/>
      <c r="I11" s="92"/>
      <c r="J11" s="93"/>
    </row>
    <row r="12" spans="1:11" ht="33" customHeight="1" x14ac:dyDescent="0.3">
      <c r="A12" s="1"/>
      <c r="B12" s="94" t="s">
        <v>6</v>
      </c>
      <c r="C12" s="95"/>
      <c r="D12" s="95"/>
      <c r="E12" s="95"/>
      <c r="F12" s="95"/>
      <c r="G12" s="95"/>
      <c r="H12" s="1"/>
    </row>
    <row r="13" spans="1:11" ht="35.25" customHeight="1" x14ac:dyDescent="0.3">
      <c r="A13" s="1"/>
      <c r="B13" s="105" t="s">
        <v>170</v>
      </c>
      <c r="C13" s="97"/>
      <c r="D13" s="97"/>
      <c r="E13" s="97"/>
      <c r="F13" s="97"/>
      <c r="G13" s="97"/>
      <c r="H13" s="97"/>
      <c r="I13" s="97"/>
      <c r="J13" s="97"/>
    </row>
    <row r="14" spans="1:11" ht="15.6" x14ac:dyDescent="0.3">
      <c r="A14" s="1"/>
      <c r="B14" s="94" t="s">
        <v>7</v>
      </c>
      <c r="C14" s="95"/>
      <c r="D14" s="95"/>
      <c r="E14" s="95"/>
      <c r="F14" s="95"/>
      <c r="G14" s="95"/>
      <c r="H14" s="6"/>
      <c r="I14" s="6"/>
      <c r="J14" s="6"/>
    </row>
    <row r="15" spans="1:11" ht="18.75" customHeight="1" x14ac:dyDescent="0.3">
      <c r="A15" s="1"/>
      <c r="B15" s="103" t="s">
        <v>8</v>
      </c>
      <c r="C15" s="97"/>
      <c r="D15" s="97"/>
      <c r="E15" s="97"/>
      <c r="F15" s="97"/>
      <c r="G15" s="97"/>
      <c r="H15" s="97"/>
      <c r="I15" s="97"/>
      <c r="J15" s="97"/>
    </row>
    <row r="16" spans="1:11" ht="30.75" customHeight="1" x14ac:dyDescent="0.35">
      <c r="B16" s="102"/>
      <c r="C16" s="102"/>
      <c r="D16" s="102"/>
      <c r="E16" s="102"/>
      <c r="F16" s="102"/>
      <c r="G16" s="102"/>
      <c r="H16" s="102"/>
      <c r="I16" s="102"/>
      <c r="J16" s="102"/>
    </row>
    <row r="17" spans="1:11" ht="40.5" customHeight="1" x14ac:dyDescent="0.3"/>
    <row r="18" spans="1:11" ht="14.4" x14ac:dyDescent="0.3">
      <c r="A18" s="86" t="s">
        <v>171</v>
      </c>
      <c r="B18" s="86"/>
      <c r="C18" s="86"/>
      <c r="D18" s="86"/>
      <c r="E18" s="86"/>
      <c r="F18" s="86"/>
      <c r="G18" s="86"/>
      <c r="H18" s="86"/>
      <c r="I18" s="86"/>
      <c r="J18" s="86"/>
      <c r="K18" s="86"/>
    </row>
  </sheetData>
  <mergeCells count="18">
    <mergeCell ref="B13:J13"/>
    <mergeCell ref="B14:G14"/>
    <mergeCell ref="A1:B1"/>
    <mergeCell ref="C1:I1"/>
    <mergeCell ref="J1:K1"/>
    <mergeCell ref="A18:K18"/>
    <mergeCell ref="B3:J3"/>
    <mergeCell ref="C11:J11"/>
    <mergeCell ref="B12:G12"/>
    <mergeCell ref="A2:K2"/>
    <mergeCell ref="B4:G4"/>
    <mergeCell ref="C10:J10"/>
    <mergeCell ref="C7:J7"/>
    <mergeCell ref="C8:J8"/>
    <mergeCell ref="C9:J9"/>
    <mergeCell ref="B16:J16"/>
    <mergeCell ref="B15:J15"/>
    <mergeCell ref="B5:J6"/>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outlinePr summaryBelow="0" summaryRight="0"/>
  </sheetPr>
  <dimension ref="A1:K30"/>
  <sheetViews>
    <sheetView showGridLines="0" showRowColHeaders="0" zoomScaleNormal="100" workbookViewId="0">
      <selection activeCell="B11" sqref="B11"/>
    </sheetView>
  </sheetViews>
  <sheetFormatPr defaultColWidth="0" defaultRowHeight="15" customHeight="1" zeroHeight="1" x14ac:dyDescent="0.3"/>
  <cols>
    <col min="1" max="1" width="44.33203125" bestFit="1" customWidth="1"/>
    <col min="2" max="5" width="20.88671875" customWidth="1"/>
    <col min="6" max="6" width="5.33203125" hidden="1" customWidth="1"/>
    <col min="7" max="16384" width="14.44140625" hidden="1"/>
  </cols>
  <sheetData>
    <row r="1" spans="1:5" ht="15" customHeight="1" x14ac:dyDescent="0.3">
      <c r="A1" s="106" t="s">
        <v>407</v>
      </c>
      <c r="B1" s="106"/>
      <c r="C1" s="106"/>
      <c r="D1" s="106"/>
      <c r="E1" s="106"/>
    </row>
    <row r="2" spans="1:5" ht="15" customHeight="1" x14ac:dyDescent="0.3">
      <c r="A2" s="106"/>
      <c r="B2" s="106"/>
      <c r="C2" s="106"/>
      <c r="D2" s="106"/>
      <c r="E2" s="106"/>
    </row>
    <row r="3" spans="1:5" ht="31.5" customHeight="1" x14ac:dyDescent="0.3">
      <c r="A3" s="106"/>
      <c r="B3" s="106"/>
      <c r="C3" s="106"/>
      <c r="D3" s="106"/>
      <c r="E3" s="106"/>
    </row>
    <row r="4" spans="1:5" ht="14.4" x14ac:dyDescent="0.3">
      <c r="A4" s="87"/>
      <c r="B4" s="88"/>
      <c r="C4" s="88"/>
      <c r="D4" s="88"/>
      <c r="E4" s="88"/>
    </row>
    <row r="5" spans="1:5" ht="15.6" x14ac:dyDescent="0.3">
      <c r="A5" s="1"/>
      <c r="B5" s="1"/>
      <c r="C5" s="1"/>
      <c r="D5" s="1"/>
      <c r="E5" s="1"/>
    </row>
    <row r="6" spans="1:5" ht="15.6" x14ac:dyDescent="0.3">
      <c r="A6" s="38" t="s">
        <v>165</v>
      </c>
      <c r="B6" s="107" t="s">
        <v>419</v>
      </c>
      <c r="C6" s="107"/>
      <c r="D6" s="107"/>
      <c r="E6" s="107"/>
    </row>
    <row r="7" spans="1:5" ht="15.6" x14ac:dyDescent="0.3">
      <c r="A7" s="38" t="s">
        <v>1</v>
      </c>
      <c r="B7" s="107" t="s">
        <v>420</v>
      </c>
      <c r="C7" s="107"/>
      <c r="D7" s="107"/>
      <c r="E7" s="107"/>
    </row>
    <row r="8" spans="1:5" ht="15.6" x14ac:dyDescent="0.3">
      <c r="A8" s="38" t="s">
        <v>173</v>
      </c>
      <c r="B8" s="107" t="s">
        <v>421</v>
      </c>
      <c r="C8" s="107"/>
      <c r="D8" s="107"/>
      <c r="E8" s="107"/>
    </row>
    <row r="9" spans="1:5" ht="15.6" x14ac:dyDescent="0.3">
      <c r="A9" s="38" t="s">
        <v>166</v>
      </c>
      <c r="B9" s="107">
        <v>2</v>
      </c>
      <c r="C9" s="107"/>
      <c r="D9" s="107"/>
      <c r="E9" s="107"/>
    </row>
    <row r="10" spans="1:5" ht="15.6" x14ac:dyDescent="0.3">
      <c r="A10" s="38" t="s">
        <v>2</v>
      </c>
      <c r="B10" s="108">
        <v>45840</v>
      </c>
      <c r="C10" s="107"/>
      <c r="D10" s="107"/>
      <c r="E10" s="107"/>
    </row>
    <row r="11" spans="1:5" ht="15.6" x14ac:dyDescent="0.3">
      <c r="A11" s="4"/>
      <c r="B11" s="4"/>
      <c r="C11" s="4"/>
      <c r="D11" s="4"/>
      <c r="E11" s="4"/>
    </row>
    <row r="12" spans="1:5" ht="15.6" x14ac:dyDescent="0.3">
      <c r="A12" s="44" t="s">
        <v>164</v>
      </c>
      <c r="B12" s="2" t="s">
        <v>0</v>
      </c>
      <c r="C12" s="34" t="s">
        <v>15</v>
      </c>
      <c r="D12" s="35" t="s">
        <v>16</v>
      </c>
      <c r="E12" s="36" t="s">
        <v>150</v>
      </c>
    </row>
    <row r="13" spans="1:5" ht="14.4" x14ac:dyDescent="0.3">
      <c r="A13" s="39" t="s">
        <v>147</v>
      </c>
      <c r="B13" s="5">
        <f>COUNTIF(Econômico!G:G, "=x")</f>
        <v>0</v>
      </c>
      <c r="C13" s="5">
        <f>COUNTIF(Econômico!H:H, "=x")</f>
        <v>0</v>
      </c>
      <c r="D13" s="5">
        <f>COUNTIF(Econômico!I:I, "=x")</f>
        <v>0</v>
      </c>
      <c r="E13" s="5">
        <f>COUNTIF(Econômico!J:J, "=x")</f>
        <v>0</v>
      </c>
    </row>
    <row r="14" spans="1:5" ht="14.4" x14ac:dyDescent="0.3">
      <c r="A14" s="39" t="s">
        <v>148</v>
      </c>
      <c r="B14" s="37">
        <f>COUNTIF(Social!G:G, "=x")</f>
        <v>0</v>
      </c>
      <c r="C14" s="37">
        <f>COUNTIF(Social!H:H, "=x")</f>
        <v>0</v>
      </c>
      <c r="D14" s="37">
        <f>COUNTIF(Social!I:I, "=x")</f>
        <v>0</v>
      </c>
      <c r="E14" s="37">
        <f>COUNTIF(Social!J:J, "=x")</f>
        <v>0</v>
      </c>
    </row>
    <row r="15" spans="1:5" ht="14.4" x14ac:dyDescent="0.3">
      <c r="A15" s="39" t="s">
        <v>149</v>
      </c>
      <c r="B15" s="37">
        <f>COUNTIF(Ambiental!G:G, "=x")</f>
        <v>0</v>
      </c>
      <c r="C15" s="37">
        <f>COUNTIF(Ambiental!H:H, "=x")</f>
        <v>0</v>
      </c>
      <c r="D15" s="37">
        <f>COUNTIF(Ambiental!I:I, "=x")</f>
        <v>0</v>
      </c>
      <c r="E15" s="37">
        <f>COUNTIF(Ambiental!J:J, "=x")</f>
        <v>0</v>
      </c>
    </row>
    <row r="16" spans="1:5" ht="15.6" x14ac:dyDescent="0.3">
      <c r="A16" s="3"/>
      <c r="B16" s="3"/>
      <c r="C16" s="3"/>
      <c r="D16" s="3"/>
      <c r="E16" s="3"/>
    </row>
    <row r="17" spans="1:11" ht="15.6" x14ac:dyDescent="0.3">
      <c r="A17" s="48" t="s">
        <v>156</v>
      </c>
      <c r="B17" s="49" t="s">
        <v>0</v>
      </c>
      <c r="C17" s="50" t="s">
        <v>15</v>
      </c>
      <c r="D17" s="51" t="s">
        <v>16</v>
      </c>
      <c r="E17" s="45"/>
    </row>
    <row r="18" spans="1:11" ht="15.6" x14ac:dyDescent="0.3">
      <c r="A18" s="42" t="s">
        <v>157</v>
      </c>
      <c r="B18" s="43">
        <f>SUM((Econômico!E78+Social!E35+Ambiental!E28)/Relatório!B23)</f>
        <v>0</v>
      </c>
      <c r="C18" s="43">
        <f>SUM((Econômico!F78+Social!F35+Ambiental!F28)/Relatório!B23)</f>
        <v>0</v>
      </c>
      <c r="D18" s="43">
        <f>SUM((Econômico!G78+Social!G35+Ambiental!G28)/B23)</f>
        <v>0</v>
      </c>
      <c r="E18" s="46"/>
    </row>
    <row r="19" spans="1:11" ht="15.6" x14ac:dyDescent="0.3">
      <c r="A19" s="42" t="s">
        <v>158</v>
      </c>
      <c r="B19" s="43">
        <f>SUM((Econômico!E79+Social!E36+Ambiental!E29)/Relatório!B24)</f>
        <v>0</v>
      </c>
      <c r="C19" s="43">
        <f>SUM((Econômico!F79+Social!F36+Ambiental!F29)/Relatório!B24)</f>
        <v>0</v>
      </c>
      <c r="D19" s="43">
        <f>SUM((Econômico!G79+Social!G36+Ambiental!G29)/B24)</f>
        <v>0</v>
      </c>
      <c r="E19" s="46"/>
    </row>
    <row r="20" spans="1:11" ht="15.6" x14ac:dyDescent="0.3">
      <c r="A20" s="42" t="s">
        <v>159</v>
      </c>
      <c r="B20" s="43">
        <f>SUM((Econômico!E80+Social!E37+Ambiental!E30)/Relatório!B25)</f>
        <v>0</v>
      </c>
      <c r="C20" s="43">
        <f>SUM((Econômico!F80+Social!F37+Ambiental!F30)/Relatório!B25)</f>
        <v>0</v>
      </c>
      <c r="D20" s="43">
        <f>SUM((Econômico!G80+Social!G37+Ambiental!G30)/B25)</f>
        <v>0</v>
      </c>
      <c r="E20" s="46"/>
    </row>
    <row r="21" spans="1:11" ht="15.6" x14ac:dyDescent="0.3">
      <c r="A21" s="3"/>
      <c r="B21" s="3"/>
      <c r="C21" s="3"/>
      <c r="D21" s="3"/>
      <c r="E21" s="47"/>
    </row>
    <row r="22" spans="1:11" ht="15.6" hidden="1" x14ac:dyDescent="0.3">
      <c r="A22" s="41" t="s">
        <v>160</v>
      </c>
      <c r="B22" s="3"/>
      <c r="C22" s="3"/>
      <c r="D22" s="3"/>
      <c r="E22" s="3"/>
    </row>
    <row r="23" spans="1:11" ht="15.6" hidden="1" x14ac:dyDescent="0.3">
      <c r="A23" s="41" t="s">
        <v>161</v>
      </c>
      <c r="B23" s="3">
        <f>SUM(Econômico!C78+Social!C35+Ambiental!C28)</f>
        <v>67</v>
      </c>
      <c r="C23" s="3"/>
      <c r="D23" s="3"/>
      <c r="E23" s="3"/>
    </row>
    <row r="24" spans="1:11" ht="15.6" hidden="1" x14ac:dyDescent="0.3">
      <c r="A24" s="41" t="s">
        <v>162</v>
      </c>
      <c r="B24" s="3">
        <f>SUM(Econômico!C79+Social!C36+Ambiental!E29)</f>
        <v>33</v>
      </c>
      <c r="C24" s="3"/>
      <c r="D24" s="3"/>
      <c r="E24" s="3"/>
    </row>
    <row r="25" spans="1:11" ht="15.6" hidden="1" x14ac:dyDescent="0.3">
      <c r="A25" s="41" t="s">
        <v>163</v>
      </c>
      <c r="B25" s="3" cm="1">
        <f t="array" ref="B25">SUM(Econômico!D80:E80+Social!C37+Ambiental!C30)</f>
        <v>8</v>
      </c>
      <c r="C25" s="3"/>
      <c r="D25" s="3"/>
      <c r="E25" s="3"/>
    </row>
    <row r="26" spans="1:11" ht="15.6" x14ac:dyDescent="0.3">
      <c r="A26" s="3"/>
      <c r="B26" s="3"/>
      <c r="C26" s="3"/>
      <c r="D26" s="3"/>
      <c r="E26" s="3"/>
    </row>
    <row r="27" spans="1:11" ht="15" customHeight="1" x14ac:dyDescent="0.3">
      <c r="A27" s="52"/>
    </row>
    <row r="28" spans="1:11" ht="15" customHeight="1" x14ac:dyDescent="0.3"/>
    <row r="29" spans="1:11" ht="15" customHeight="1" x14ac:dyDescent="0.3"/>
    <row r="30" spans="1:11" ht="15" customHeight="1" x14ac:dyDescent="0.3">
      <c r="A30" s="86" t="s">
        <v>171</v>
      </c>
      <c r="B30" s="86"/>
      <c r="C30" s="86"/>
      <c r="D30" s="86"/>
      <c r="E30" s="86"/>
      <c r="F30" s="86"/>
      <c r="G30" s="86"/>
      <c r="H30" s="86"/>
      <c r="I30" s="86"/>
      <c r="J30" s="86"/>
      <c r="K30" s="86"/>
    </row>
  </sheetData>
  <mergeCells count="8">
    <mergeCell ref="A1:E3"/>
    <mergeCell ref="A30:K30"/>
    <mergeCell ref="B8:E8"/>
    <mergeCell ref="B9:E9"/>
    <mergeCell ref="B10:E10"/>
    <mergeCell ref="A4:E4"/>
    <mergeCell ref="B6:E6"/>
    <mergeCell ref="B7:E7"/>
  </mergeCells>
  <conditionalFormatting sqref="B12">
    <cfRule type="cellIs" dxfId="41" priority="5" operator="equal">
      <formula>"x"</formula>
    </cfRule>
  </conditionalFormatting>
  <conditionalFormatting sqref="B17">
    <cfRule type="cellIs" dxfId="40" priority="1" operator="equal">
      <formula>"x"</formula>
    </cfRule>
  </conditionalFormatting>
  <conditionalFormatting sqref="C12">
    <cfRule type="cellIs" dxfId="39" priority="6" operator="equal">
      <formula>"x"</formula>
    </cfRule>
  </conditionalFormatting>
  <conditionalFormatting sqref="C17">
    <cfRule type="cellIs" dxfId="38" priority="2" operator="equal">
      <formula>"x"</formula>
    </cfRule>
  </conditionalFormatting>
  <conditionalFormatting sqref="D12">
    <cfRule type="notContainsBlanks" dxfId="37" priority="7">
      <formula>LEN(TRIM(D12))&gt;0</formula>
    </cfRule>
  </conditionalFormatting>
  <conditionalFormatting sqref="D17">
    <cfRule type="notContainsBlanks" dxfId="36" priority="3">
      <formula>LEN(TRIM(D17))&gt;0</formula>
    </cfRule>
  </conditionalFormatting>
  <conditionalFormatting sqref="E12">
    <cfRule type="cellIs" dxfId="35" priority="8" operator="equal">
      <formula>"x"</formula>
    </cfRule>
  </conditionalFormatting>
  <conditionalFormatting sqref="E17">
    <cfRule type="cellIs" dxfId="34" priority="4" operator="equal">
      <formula>"x"</formula>
    </cfRule>
  </conditionalFormatting>
  <pageMargins left="0.511811024" right="0.511811024" top="0.78740157499999996" bottom="0.78740157499999996" header="0.31496062000000002" footer="0.31496062000000002"/>
  <pageSetup paperSize="9" orientation="portrait" horizontalDpi="0" verticalDpi="0" r:id="rId1"/>
  <ignoredErrors>
    <ignoredError sqref="B13:B14 C13:C15 D13:E15" calculatedColumn="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O82"/>
  <sheetViews>
    <sheetView showGridLines="0" topLeftCell="I1" zoomScaleNormal="100" workbookViewId="0">
      <pane ySplit="2" topLeftCell="A3" activePane="bottomLeft" state="frozen"/>
      <selection activeCell="H30" sqref="H30"/>
      <selection pane="bottomLeft" activeCell="L1" sqref="L1:O2"/>
    </sheetView>
  </sheetViews>
  <sheetFormatPr defaultColWidth="14.44140625" defaultRowHeight="14.4" zeroHeight="1" x14ac:dyDescent="0.3"/>
  <cols>
    <col min="1" max="1" width="14.44140625" style="8" hidden="1" customWidth="1"/>
    <col min="2" max="2" width="7.88671875" style="8" customWidth="1"/>
    <col min="3" max="3" width="4.77734375" style="8" customWidth="1"/>
    <col min="4" max="4" width="4.21875" style="8" customWidth="1"/>
    <col min="5" max="5" width="23.44140625" style="8" customWidth="1"/>
    <col min="6" max="6" width="69.44140625" style="8" customWidth="1"/>
    <col min="7" max="10" width="5.33203125" style="9" customWidth="1"/>
    <col min="11" max="11" width="69" style="10" customWidth="1"/>
    <col min="12" max="12" width="33.5546875" style="8" customWidth="1"/>
    <col min="13" max="13" width="16.21875" style="8" customWidth="1"/>
    <col min="14" max="14" width="26.33203125" style="8" customWidth="1"/>
    <col min="15" max="15" width="23.33203125" style="8" customWidth="1"/>
    <col min="16" max="16383" width="14.44140625" style="8"/>
    <col min="16384" max="16384" width="8.6640625" style="8" customWidth="1"/>
  </cols>
  <sheetData>
    <row r="1" spans="1:15" ht="15.6" x14ac:dyDescent="0.25">
      <c r="A1" s="22"/>
      <c r="B1" s="113" t="s">
        <v>19</v>
      </c>
      <c r="C1" s="113"/>
      <c r="D1" s="113"/>
      <c r="E1" s="113"/>
      <c r="F1" s="113"/>
      <c r="G1" s="109" t="s">
        <v>9</v>
      </c>
      <c r="H1" s="112"/>
      <c r="I1" s="112"/>
      <c r="J1" s="112"/>
      <c r="K1" s="109" t="s">
        <v>174</v>
      </c>
      <c r="L1" s="109" t="s">
        <v>425</v>
      </c>
      <c r="M1" s="109" t="s">
        <v>426</v>
      </c>
      <c r="N1" s="109" t="s">
        <v>427</v>
      </c>
      <c r="O1" s="109" t="s">
        <v>428</v>
      </c>
    </row>
    <row r="2" spans="1:15" ht="37.200000000000003" customHeight="1" x14ac:dyDescent="0.3">
      <c r="A2" s="22"/>
      <c r="B2" s="28" t="s">
        <v>20</v>
      </c>
      <c r="C2" s="29" t="s">
        <v>88</v>
      </c>
      <c r="D2" s="29" t="s">
        <v>18</v>
      </c>
      <c r="E2" s="27" t="s">
        <v>17</v>
      </c>
      <c r="F2" s="27" t="s">
        <v>21</v>
      </c>
      <c r="G2" s="30" t="s">
        <v>28</v>
      </c>
      <c r="H2" s="31" t="s">
        <v>31</v>
      </c>
      <c r="I2" s="32" t="s">
        <v>29</v>
      </c>
      <c r="J2" s="33" t="s">
        <v>30</v>
      </c>
      <c r="K2" s="109"/>
      <c r="L2" s="109"/>
      <c r="M2" s="109"/>
      <c r="N2" s="109"/>
      <c r="O2" s="109"/>
    </row>
    <row r="3" spans="1:15" ht="15.6" x14ac:dyDescent="0.3">
      <c r="A3" s="22"/>
      <c r="B3" s="110" t="s">
        <v>172</v>
      </c>
      <c r="C3" s="110"/>
      <c r="D3" s="110"/>
      <c r="E3" s="110"/>
      <c r="F3" s="110"/>
      <c r="G3" s="110"/>
      <c r="H3" s="110"/>
      <c r="I3" s="110"/>
      <c r="J3" s="110"/>
      <c r="K3" s="110"/>
      <c r="L3" s="75"/>
      <c r="M3" s="76"/>
      <c r="N3" s="76"/>
      <c r="O3" s="76"/>
    </row>
    <row r="4" spans="1:15" s="11" customFormat="1" ht="87.75" customHeight="1" x14ac:dyDescent="0.3">
      <c r="A4" s="18"/>
      <c r="B4" s="23" t="s">
        <v>22</v>
      </c>
      <c r="C4" s="23" t="s">
        <v>23</v>
      </c>
      <c r="D4" s="23">
        <v>2</v>
      </c>
      <c r="E4" s="12" t="s">
        <v>410</v>
      </c>
      <c r="F4" s="24" t="s">
        <v>418</v>
      </c>
      <c r="G4" s="19"/>
      <c r="H4" s="19"/>
      <c r="I4" s="19"/>
      <c r="J4" s="19"/>
      <c r="K4" s="69"/>
      <c r="L4" s="18"/>
      <c r="M4" s="18"/>
      <c r="N4" s="18"/>
      <c r="O4" s="18"/>
    </row>
    <row r="5" spans="1:15" s="11" customFormat="1" ht="78" customHeight="1" x14ac:dyDescent="0.3">
      <c r="A5" s="18"/>
      <c r="B5" s="23" t="s">
        <v>24</v>
      </c>
      <c r="C5" s="23" t="s">
        <v>23</v>
      </c>
      <c r="D5" s="23">
        <v>1</v>
      </c>
      <c r="E5" s="13" t="s">
        <v>411</v>
      </c>
      <c r="F5" s="25" t="s">
        <v>412</v>
      </c>
      <c r="G5" s="20"/>
      <c r="H5" s="20"/>
      <c r="I5" s="20"/>
      <c r="J5" s="20"/>
      <c r="K5" s="69"/>
      <c r="L5" s="18"/>
      <c r="M5" s="18"/>
      <c r="N5" s="18"/>
      <c r="O5" s="18"/>
    </row>
    <row r="6" spans="1:15" s="11" customFormat="1" ht="62.4" x14ac:dyDescent="0.3">
      <c r="A6" s="18"/>
      <c r="B6" s="23" t="s">
        <v>25</v>
      </c>
      <c r="C6" s="23" t="s">
        <v>23</v>
      </c>
      <c r="D6" s="23">
        <v>2</v>
      </c>
      <c r="E6" s="13" t="s">
        <v>236</v>
      </c>
      <c r="F6" s="25" t="s">
        <v>291</v>
      </c>
      <c r="G6" s="20"/>
      <c r="H6" s="19"/>
      <c r="I6" s="19"/>
      <c r="J6" s="19"/>
      <c r="K6" s="12"/>
      <c r="L6" s="18"/>
      <c r="M6" s="18"/>
      <c r="N6" s="18"/>
      <c r="O6" s="18"/>
    </row>
    <row r="7" spans="1:15" s="11" customFormat="1" ht="276" x14ac:dyDescent="0.3">
      <c r="A7" s="18"/>
      <c r="B7" s="23" t="s">
        <v>26</v>
      </c>
      <c r="C7" s="23" t="s">
        <v>23</v>
      </c>
      <c r="D7" s="23">
        <v>1</v>
      </c>
      <c r="E7" s="13" t="s">
        <v>237</v>
      </c>
      <c r="F7" s="25" t="s">
        <v>355</v>
      </c>
      <c r="G7" s="20"/>
      <c r="H7" s="20"/>
      <c r="I7" s="20"/>
      <c r="J7" s="20"/>
      <c r="K7" s="69"/>
      <c r="L7" s="18"/>
      <c r="M7" s="18"/>
      <c r="N7" s="18"/>
      <c r="O7" s="18"/>
    </row>
    <row r="8" spans="1:15" s="11" customFormat="1" ht="189.75" customHeight="1" x14ac:dyDescent="0.3">
      <c r="A8" s="18"/>
      <c r="B8" s="23" t="s">
        <v>27</v>
      </c>
      <c r="C8" s="23" t="s">
        <v>23</v>
      </c>
      <c r="D8" s="23">
        <v>2</v>
      </c>
      <c r="E8" s="13" t="s">
        <v>238</v>
      </c>
      <c r="F8" s="25" t="s">
        <v>354</v>
      </c>
      <c r="G8" s="20"/>
      <c r="H8" s="20"/>
      <c r="I8" s="20"/>
      <c r="J8" s="20"/>
      <c r="K8" s="67"/>
      <c r="L8" s="18"/>
      <c r="M8" s="18"/>
      <c r="N8" s="18"/>
      <c r="O8" s="18"/>
    </row>
    <row r="9" spans="1:15" s="11" customFormat="1" ht="195.75" customHeight="1" x14ac:dyDescent="0.3">
      <c r="A9" s="18"/>
      <c r="B9" s="23" t="s">
        <v>32</v>
      </c>
      <c r="C9" s="23" t="s">
        <v>23</v>
      </c>
      <c r="D9" s="23">
        <v>3</v>
      </c>
      <c r="E9" s="14" t="s">
        <v>239</v>
      </c>
      <c r="F9" s="26" t="s">
        <v>181</v>
      </c>
      <c r="G9" s="20"/>
      <c r="H9" s="21"/>
      <c r="I9" s="21"/>
      <c r="J9" s="21"/>
      <c r="K9" s="14"/>
      <c r="L9" s="18"/>
      <c r="M9" s="18"/>
      <c r="N9" s="18"/>
      <c r="O9" s="18"/>
    </row>
    <row r="10" spans="1:15" s="11" customFormat="1" ht="96.6" x14ac:dyDescent="0.3">
      <c r="A10" s="18"/>
      <c r="B10" s="23" t="s">
        <v>33</v>
      </c>
      <c r="C10" s="23" t="s">
        <v>23</v>
      </c>
      <c r="D10" s="23">
        <v>1</v>
      </c>
      <c r="E10" s="12" t="s">
        <v>240</v>
      </c>
      <c r="F10" s="24" t="s">
        <v>292</v>
      </c>
      <c r="G10" s="19"/>
      <c r="H10" s="19"/>
      <c r="I10" s="19"/>
      <c r="J10" s="19"/>
      <c r="K10" s="69"/>
      <c r="L10" s="18"/>
      <c r="M10" s="18"/>
      <c r="N10" s="18"/>
      <c r="O10" s="18"/>
    </row>
    <row r="11" spans="1:15" s="11" customFormat="1" ht="179.4" x14ac:dyDescent="0.3">
      <c r="A11" s="18"/>
      <c r="B11" s="23" t="s">
        <v>34</v>
      </c>
      <c r="C11" s="23" t="s">
        <v>23</v>
      </c>
      <c r="D11" s="23">
        <v>2</v>
      </c>
      <c r="E11" s="12" t="s">
        <v>240</v>
      </c>
      <c r="F11" s="25" t="s">
        <v>293</v>
      </c>
      <c r="G11" s="19"/>
      <c r="H11" s="19"/>
      <c r="I11" s="19"/>
      <c r="J11" s="19"/>
      <c r="K11" s="69"/>
      <c r="L11" s="18"/>
      <c r="M11" s="18"/>
      <c r="N11" s="18"/>
      <c r="O11" s="18"/>
    </row>
    <row r="12" spans="1:15" s="11" customFormat="1" ht="82.8" x14ac:dyDescent="0.3">
      <c r="A12" s="18"/>
      <c r="B12" s="23" t="s">
        <v>35</v>
      </c>
      <c r="C12" s="23" t="s">
        <v>23</v>
      </c>
      <c r="D12" s="23">
        <v>3</v>
      </c>
      <c r="E12" s="12" t="s">
        <v>241</v>
      </c>
      <c r="F12" s="25" t="s">
        <v>294</v>
      </c>
      <c r="G12" s="20"/>
      <c r="H12" s="20"/>
      <c r="I12" s="20"/>
      <c r="J12" s="20"/>
      <c r="K12" s="13"/>
      <c r="L12" s="18"/>
      <c r="M12" s="18"/>
      <c r="N12" s="18"/>
      <c r="O12" s="18"/>
    </row>
    <row r="13" spans="1:15" ht="151.80000000000001" x14ac:dyDescent="0.3">
      <c r="A13" s="22"/>
      <c r="B13" s="23" t="s">
        <v>36</v>
      </c>
      <c r="C13" s="23" t="s">
        <v>23</v>
      </c>
      <c r="D13" s="60">
        <v>1</v>
      </c>
      <c r="E13" s="13" t="s">
        <v>242</v>
      </c>
      <c r="F13" s="24" t="s">
        <v>295</v>
      </c>
      <c r="G13" s="19"/>
      <c r="H13" s="19"/>
      <c r="I13" s="19"/>
      <c r="J13" s="19"/>
      <c r="K13" s="67"/>
      <c r="L13" s="22"/>
      <c r="M13" s="22"/>
      <c r="N13" s="22"/>
      <c r="O13" s="22"/>
    </row>
    <row r="14" spans="1:15" ht="179.4" x14ac:dyDescent="0.3">
      <c r="A14" s="22"/>
      <c r="B14" s="23" t="s">
        <v>37</v>
      </c>
      <c r="C14" s="23" t="s">
        <v>23</v>
      </c>
      <c r="D14" s="60">
        <v>1</v>
      </c>
      <c r="E14" s="13" t="s">
        <v>243</v>
      </c>
      <c r="F14" s="24" t="s">
        <v>296</v>
      </c>
      <c r="G14" s="20"/>
      <c r="H14" s="20"/>
      <c r="I14" s="20"/>
      <c r="J14" s="20"/>
      <c r="K14" s="66"/>
      <c r="L14" s="22"/>
      <c r="M14" s="22"/>
      <c r="N14" s="22"/>
      <c r="O14" s="22"/>
    </row>
    <row r="15" spans="1:15" ht="138" x14ac:dyDescent="0.3">
      <c r="A15" s="22"/>
      <c r="B15" s="23" t="s">
        <v>38</v>
      </c>
      <c r="C15" s="23" t="s">
        <v>23</v>
      </c>
      <c r="D15" s="60">
        <v>1</v>
      </c>
      <c r="E15" s="14" t="s">
        <v>244</v>
      </c>
      <c r="F15" s="24" t="s">
        <v>297</v>
      </c>
      <c r="G15" s="20"/>
      <c r="H15" s="20"/>
      <c r="I15" s="20"/>
      <c r="J15" s="20"/>
      <c r="K15" s="66"/>
      <c r="L15" s="22"/>
      <c r="M15" s="22"/>
      <c r="N15" s="22"/>
      <c r="O15" s="22"/>
    </row>
    <row r="16" spans="1:15" ht="96.6" x14ac:dyDescent="0.3">
      <c r="A16" s="22"/>
      <c r="B16" s="23" t="s">
        <v>39</v>
      </c>
      <c r="C16" s="23" t="s">
        <v>23</v>
      </c>
      <c r="D16" s="60">
        <v>2</v>
      </c>
      <c r="E16" s="14" t="s">
        <v>244</v>
      </c>
      <c r="F16" s="24" t="s">
        <v>298</v>
      </c>
      <c r="G16" s="20"/>
      <c r="H16" s="20"/>
      <c r="I16" s="20"/>
      <c r="J16" s="20"/>
      <c r="K16" s="66"/>
      <c r="L16" s="22"/>
      <c r="M16" s="22"/>
      <c r="N16" s="22"/>
      <c r="O16" s="22"/>
    </row>
    <row r="17" spans="1:15" ht="179.4" x14ac:dyDescent="0.3">
      <c r="A17" s="22"/>
      <c r="B17" s="23" t="s">
        <v>40</v>
      </c>
      <c r="C17" s="23" t="s">
        <v>23</v>
      </c>
      <c r="D17" s="60">
        <v>3</v>
      </c>
      <c r="E17" s="14" t="s">
        <v>245</v>
      </c>
      <c r="F17" s="24" t="s">
        <v>344</v>
      </c>
      <c r="G17" s="20"/>
      <c r="H17" s="20"/>
      <c r="I17" s="20"/>
      <c r="J17" s="20"/>
      <c r="K17" s="67"/>
      <c r="L17" s="22"/>
      <c r="M17" s="22"/>
      <c r="N17" s="22"/>
      <c r="O17" s="22"/>
    </row>
    <row r="18" spans="1:15" ht="151.80000000000001" x14ac:dyDescent="0.3">
      <c r="A18" s="22"/>
      <c r="B18" s="23" t="s">
        <v>41</v>
      </c>
      <c r="C18" s="23" t="s">
        <v>23</v>
      </c>
      <c r="D18" s="60">
        <v>1</v>
      </c>
      <c r="E18" s="14" t="s">
        <v>246</v>
      </c>
      <c r="F18" s="24" t="s">
        <v>299</v>
      </c>
      <c r="G18" s="20"/>
      <c r="H18" s="20"/>
      <c r="I18" s="20"/>
      <c r="J18" s="20"/>
      <c r="K18" s="12"/>
      <c r="L18" s="22"/>
      <c r="M18" s="22"/>
      <c r="N18" s="22"/>
      <c r="O18" s="22"/>
    </row>
    <row r="19" spans="1:15" ht="182.25" customHeight="1" x14ac:dyDescent="0.3">
      <c r="A19" s="22"/>
      <c r="B19" s="23" t="s">
        <v>42</v>
      </c>
      <c r="C19" s="23" t="s">
        <v>47</v>
      </c>
      <c r="D19" s="60">
        <v>1</v>
      </c>
      <c r="E19" s="14" t="s">
        <v>378</v>
      </c>
      <c r="F19" s="24" t="s">
        <v>379</v>
      </c>
      <c r="G19" s="20"/>
      <c r="H19" s="20"/>
      <c r="I19" s="20"/>
      <c r="J19" s="20"/>
      <c r="K19" s="12"/>
      <c r="L19" s="22"/>
      <c r="M19" s="22"/>
      <c r="N19" s="22"/>
      <c r="O19" s="22"/>
    </row>
    <row r="20" spans="1:15" ht="247.8" customHeight="1" x14ac:dyDescent="0.3">
      <c r="A20" s="22"/>
      <c r="B20" s="23" t="s">
        <v>43</v>
      </c>
      <c r="C20" s="23" t="s">
        <v>47</v>
      </c>
      <c r="D20" s="60">
        <v>1</v>
      </c>
      <c r="E20" s="14" t="s">
        <v>247</v>
      </c>
      <c r="F20" s="24" t="s">
        <v>349</v>
      </c>
      <c r="G20" s="20"/>
      <c r="H20" s="20"/>
      <c r="I20" s="20"/>
      <c r="J20" s="20"/>
      <c r="K20" s="69"/>
      <c r="L20" s="22"/>
      <c r="M20" s="22"/>
      <c r="N20" s="22"/>
      <c r="O20" s="22"/>
    </row>
    <row r="21" spans="1:15" ht="325.5" customHeight="1" x14ac:dyDescent="0.3">
      <c r="A21" s="22"/>
      <c r="B21" s="23" t="s">
        <v>44</v>
      </c>
      <c r="C21" s="23" t="s">
        <v>47</v>
      </c>
      <c r="D21" s="60">
        <v>2</v>
      </c>
      <c r="E21" s="14" t="s">
        <v>247</v>
      </c>
      <c r="F21" s="24" t="s">
        <v>348</v>
      </c>
      <c r="G21" s="20"/>
      <c r="H21" s="20"/>
      <c r="I21" s="20"/>
      <c r="J21" s="20"/>
      <c r="K21" s="69"/>
      <c r="L21" s="22"/>
      <c r="M21" s="22"/>
      <c r="N21" s="22"/>
      <c r="O21" s="22"/>
    </row>
    <row r="22" spans="1:15" ht="124.2" x14ac:dyDescent="0.3">
      <c r="A22" s="22"/>
      <c r="B22" s="23" t="s">
        <v>45</v>
      </c>
      <c r="C22" s="23" t="s">
        <v>23</v>
      </c>
      <c r="D22" s="60">
        <v>1</v>
      </c>
      <c r="E22" s="13" t="s">
        <v>413</v>
      </c>
      <c r="F22" s="24" t="s">
        <v>300</v>
      </c>
      <c r="G22" s="21"/>
      <c r="H22" s="21"/>
      <c r="I22" s="21"/>
      <c r="J22" s="21"/>
      <c r="K22" s="14"/>
      <c r="L22" s="22"/>
      <c r="M22" s="22"/>
      <c r="N22" s="22"/>
      <c r="O22" s="22"/>
    </row>
    <row r="23" spans="1:15" ht="93.6" x14ac:dyDescent="0.3">
      <c r="A23" s="22"/>
      <c r="B23" s="23" t="s">
        <v>46</v>
      </c>
      <c r="C23" s="23" t="s">
        <v>23</v>
      </c>
      <c r="D23" s="23">
        <v>2</v>
      </c>
      <c r="E23" s="62" t="s">
        <v>248</v>
      </c>
      <c r="F23" s="24" t="s">
        <v>301</v>
      </c>
      <c r="G23" s="21"/>
      <c r="H23" s="21"/>
      <c r="I23" s="21"/>
      <c r="J23" s="21"/>
      <c r="K23" s="69"/>
      <c r="L23" s="22"/>
      <c r="M23" s="22"/>
      <c r="N23" s="22"/>
      <c r="O23" s="22"/>
    </row>
    <row r="24" spans="1:15" s="11" customFormat="1" ht="193.2" x14ac:dyDescent="0.3">
      <c r="A24" s="18"/>
      <c r="B24" s="23" t="s">
        <v>175</v>
      </c>
      <c r="C24" s="23" t="s">
        <v>23</v>
      </c>
      <c r="D24" s="23">
        <v>2</v>
      </c>
      <c r="E24" s="62" t="s">
        <v>249</v>
      </c>
      <c r="F24" s="24" t="s">
        <v>343</v>
      </c>
      <c r="G24" s="23"/>
      <c r="H24" s="23"/>
      <c r="I24" s="23"/>
      <c r="J24" s="23"/>
      <c r="K24" s="69"/>
      <c r="L24" s="18"/>
      <c r="M24" s="18"/>
      <c r="N24" s="18"/>
      <c r="O24" s="18"/>
    </row>
    <row r="25" spans="1:15" s="11" customFormat="1" ht="124.2" x14ac:dyDescent="0.3">
      <c r="A25" s="18"/>
      <c r="B25" s="23" t="s">
        <v>176</v>
      </c>
      <c r="C25" s="23" t="s">
        <v>23</v>
      </c>
      <c r="D25" s="23">
        <v>2</v>
      </c>
      <c r="E25" s="62" t="s">
        <v>250</v>
      </c>
      <c r="F25" s="24" t="s">
        <v>359</v>
      </c>
      <c r="G25" s="23"/>
      <c r="H25" s="23"/>
      <c r="I25" s="23"/>
      <c r="J25" s="23"/>
      <c r="K25" s="67"/>
      <c r="L25" s="18"/>
      <c r="M25" s="18"/>
      <c r="N25" s="18"/>
      <c r="O25" s="18"/>
    </row>
    <row r="26" spans="1:15" s="11" customFormat="1" ht="187.5" customHeight="1" x14ac:dyDescent="0.3">
      <c r="A26" s="18"/>
      <c r="B26" s="23" t="s">
        <v>178</v>
      </c>
      <c r="C26" s="23" t="s">
        <v>23</v>
      </c>
      <c r="D26" s="23">
        <v>2</v>
      </c>
      <c r="E26" s="62" t="s">
        <v>251</v>
      </c>
      <c r="F26" s="24" t="s">
        <v>360</v>
      </c>
      <c r="G26" s="23"/>
      <c r="H26" s="23"/>
      <c r="I26" s="23"/>
      <c r="J26" s="23"/>
      <c r="K26" s="67"/>
      <c r="L26" s="18"/>
      <c r="M26" s="18"/>
      <c r="N26" s="18"/>
      <c r="O26" s="18"/>
    </row>
    <row r="27" spans="1:15" s="11" customFormat="1" ht="277.5" customHeight="1" x14ac:dyDescent="0.3">
      <c r="A27" s="18"/>
      <c r="B27" s="23" t="s">
        <v>350</v>
      </c>
      <c r="C27" s="23" t="s">
        <v>23</v>
      </c>
      <c r="D27" s="23">
        <v>2</v>
      </c>
      <c r="E27" s="62" t="s">
        <v>352</v>
      </c>
      <c r="F27" s="24" t="s">
        <v>356</v>
      </c>
      <c r="G27" s="23"/>
      <c r="H27" s="23"/>
      <c r="I27" s="23"/>
      <c r="J27" s="23"/>
      <c r="K27" s="67"/>
      <c r="L27" s="18"/>
      <c r="M27" s="18"/>
      <c r="N27" s="18"/>
      <c r="O27" s="18"/>
    </row>
    <row r="28" spans="1:15" s="11" customFormat="1" ht="160.5" customHeight="1" x14ac:dyDescent="0.3">
      <c r="A28" s="18"/>
      <c r="B28" s="23" t="s">
        <v>351</v>
      </c>
      <c r="C28" s="23" t="s">
        <v>23</v>
      </c>
      <c r="D28" s="23">
        <v>1</v>
      </c>
      <c r="E28" s="62" t="s">
        <v>252</v>
      </c>
      <c r="F28" s="24" t="s">
        <v>353</v>
      </c>
      <c r="G28" s="23"/>
      <c r="H28" s="23"/>
      <c r="I28" s="23"/>
      <c r="J28" s="23"/>
      <c r="K28" s="67"/>
      <c r="L28" s="18"/>
      <c r="M28" s="18"/>
      <c r="N28" s="18"/>
      <c r="O28" s="18"/>
    </row>
    <row r="29" spans="1:15" ht="15.6" x14ac:dyDescent="0.3">
      <c r="A29" s="22"/>
      <c r="B29" s="110"/>
      <c r="C29" s="110"/>
      <c r="D29" s="110"/>
      <c r="E29" s="110"/>
      <c r="F29" s="110"/>
      <c r="G29" s="110"/>
      <c r="H29" s="110"/>
      <c r="I29" s="110"/>
      <c r="J29" s="110"/>
      <c r="K29" s="110"/>
      <c r="L29" s="77"/>
      <c r="M29" s="77"/>
      <c r="N29" s="77"/>
      <c r="O29" s="77"/>
    </row>
    <row r="30" spans="1:15" ht="289.8" x14ac:dyDescent="0.3">
      <c r="A30" s="22"/>
      <c r="B30" s="23" t="s">
        <v>48</v>
      </c>
      <c r="C30" s="23" t="s">
        <v>23</v>
      </c>
      <c r="D30" s="60">
        <v>1</v>
      </c>
      <c r="E30" s="14" t="s">
        <v>253</v>
      </c>
      <c r="F30" s="24" t="s">
        <v>414</v>
      </c>
      <c r="G30" s="20"/>
      <c r="H30" s="20"/>
      <c r="I30" s="20"/>
      <c r="J30" s="20"/>
      <c r="K30" s="12"/>
      <c r="L30" s="22"/>
      <c r="M30" s="22"/>
      <c r="N30" s="22"/>
      <c r="O30" s="22"/>
    </row>
    <row r="31" spans="1:15" ht="62.4" x14ac:dyDescent="0.3">
      <c r="A31" s="22"/>
      <c r="B31" s="23" t="s">
        <v>49</v>
      </c>
      <c r="C31" s="23" t="s">
        <v>23</v>
      </c>
      <c r="D31" s="60">
        <v>1</v>
      </c>
      <c r="E31" s="13" t="s">
        <v>254</v>
      </c>
      <c r="F31" s="24" t="s">
        <v>302</v>
      </c>
      <c r="G31" s="21"/>
      <c r="H31" s="21"/>
      <c r="I31" s="21"/>
      <c r="J31" s="21"/>
      <c r="K31" s="12"/>
      <c r="L31" s="22"/>
      <c r="M31" s="22"/>
      <c r="N31" s="22"/>
      <c r="O31" s="22"/>
    </row>
    <row r="32" spans="1:15" ht="138" x14ac:dyDescent="0.3">
      <c r="A32" s="22"/>
      <c r="B32" s="23" t="s">
        <v>50</v>
      </c>
      <c r="C32" s="23" t="s">
        <v>23</v>
      </c>
      <c r="D32" s="60">
        <v>1</v>
      </c>
      <c r="E32" s="13" t="s">
        <v>255</v>
      </c>
      <c r="F32" s="24" t="s">
        <v>303</v>
      </c>
      <c r="G32" s="21"/>
      <c r="H32" s="21"/>
      <c r="I32" s="21"/>
      <c r="J32" s="21"/>
      <c r="K32" s="12"/>
      <c r="L32" s="22"/>
      <c r="M32" s="22"/>
      <c r="N32" s="22"/>
      <c r="O32" s="22"/>
    </row>
    <row r="33" spans="1:15" ht="69" x14ac:dyDescent="0.3">
      <c r="A33" s="22"/>
      <c r="B33" s="23" t="s">
        <v>51</v>
      </c>
      <c r="C33" s="23" t="s">
        <v>23</v>
      </c>
      <c r="D33" s="60">
        <v>2</v>
      </c>
      <c r="E33" s="13" t="s">
        <v>256</v>
      </c>
      <c r="F33" s="24" t="s">
        <v>401</v>
      </c>
      <c r="G33" s="21"/>
      <c r="H33" s="21"/>
      <c r="I33" s="21"/>
      <c r="J33" s="21"/>
      <c r="K33" s="12"/>
      <c r="L33" s="22"/>
      <c r="M33" s="22"/>
      <c r="N33" s="22"/>
      <c r="O33" s="22"/>
    </row>
    <row r="34" spans="1:15" ht="115.5" customHeight="1" x14ac:dyDescent="0.3">
      <c r="A34" s="22"/>
      <c r="B34" s="23" t="s">
        <v>52</v>
      </c>
      <c r="C34" s="23" t="s">
        <v>23</v>
      </c>
      <c r="D34" s="60">
        <v>3</v>
      </c>
      <c r="E34" s="13" t="s">
        <v>257</v>
      </c>
      <c r="F34" s="24" t="s">
        <v>402</v>
      </c>
      <c r="G34" s="21"/>
      <c r="H34" s="21"/>
      <c r="I34" s="21"/>
      <c r="J34" s="21"/>
      <c r="K34" s="67"/>
      <c r="L34" s="22"/>
      <c r="M34" s="22"/>
      <c r="N34" s="22"/>
      <c r="O34" s="22"/>
    </row>
    <row r="35" spans="1:15" ht="179.4" x14ac:dyDescent="0.3">
      <c r="A35" s="22"/>
      <c r="B35" s="23" t="s">
        <v>177</v>
      </c>
      <c r="C35" s="23" t="s">
        <v>23</v>
      </c>
      <c r="D35" s="60">
        <v>2</v>
      </c>
      <c r="E35" s="13" t="s">
        <v>258</v>
      </c>
      <c r="F35" s="24" t="s">
        <v>338</v>
      </c>
      <c r="G35" s="21"/>
      <c r="H35" s="21"/>
      <c r="I35" s="21"/>
      <c r="J35" s="21"/>
      <c r="K35" s="12"/>
      <c r="L35" s="22"/>
      <c r="M35" s="22"/>
      <c r="N35" s="22"/>
      <c r="O35" s="22"/>
    </row>
    <row r="36" spans="1:15" ht="248.4" x14ac:dyDescent="0.3">
      <c r="A36" s="22"/>
      <c r="B36" s="23" t="s">
        <v>179</v>
      </c>
      <c r="C36" s="23" t="s">
        <v>23</v>
      </c>
      <c r="D36" s="60">
        <v>2</v>
      </c>
      <c r="E36" s="13" t="s">
        <v>339</v>
      </c>
      <c r="F36" s="24" t="s">
        <v>304</v>
      </c>
      <c r="G36" s="21"/>
      <c r="H36" s="21"/>
      <c r="I36" s="21"/>
      <c r="J36" s="21"/>
      <c r="K36" s="12"/>
      <c r="L36" s="22"/>
      <c r="M36" s="22"/>
      <c r="N36" s="22"/>
      <c r="O36" s="22"/>
    </row>
    <row r="37" spans="1:15" ht="225.75" customHeight="1" x14ac:dyDescent="0.3">
      <c r="A37" s="22"/>
      <c r="B37" s="23" t="s">
        <v>180</v>
      </c>
      <c r="C37" s="23" t="s">
        <v>23</v>
      </c>
      <c r="D37" s="60">
        <v>1</v>
      </c>
      <c r="E37" s="13" t="s">
        <v>259</v>
      </c>
      <c r="F37" s="24" t="s">
        <v>347</v>
      </c>
      <c r="G37" s="21"/>
      <c r="H37" s="21"/>
      <c r="I37" s="21"/>
      <c r="J37" s="21"/>
      <c r="K37" s="67"/>
      <c r="L37" s="22"/>
      <c r="M37" s="22"/>
      <c r="N37" s="22"/>
      <c r="O37" s="22"/>
    </row>
    <row r="38" spans="1:15" ht="15.6" x14ac:dyDescent="0.3">
      <c r="A38" s="22"/>
      <c r="B38" s="110" t="s">
        <v>53</v>
      </c>
      <c r="C38" s="110"/>
      <c r="D38" s="110"/>
      <c r="E38" s="110"/>
      <c r="F38" s="110"/>
      <c r="G38" s="110"/>
      <c r="H38" s="110"/>
      <c r="I38" s="110"/>
      <c r="J38" s="110"/>
      <c r="K38" s="110"/>
      <c r="L38" s="77"/>
      <c r="M38" s="77"/>
      <c r="N38" s="77"/>
      <c r="O38" s="77"/>
    </row>
    <row r="39" spans="1:15" ht="69.599999999999994" customHeight="1" x14ac:dyDescent="0.3">
      <c r="A39" s="22"/>
      <c r="B39" s="23" t="s">
        <v>54</v>
      </c>
      <c r="C39" s="23" t="s">
        <v>23</v>
      </c>
      <c r="D39" s="60">
        <v>1</v>
      </c>
      <c r="E39" s="13" t="s">
        <v>260</v>
      </c>
      <c r="F39" s="24" t="s">
        <v>305</v>
      </c>
      <c r="G39" s="21"/>
      <c r="H39" s="21"/>
      <c r="I39" s="21"/>
      <c r="J39" s="21"/>
      <c r="K39" s="14"/>
      <c r="L39" s="22"/>
      <c r="M39" s="22"/>
      <c r="N39" s="22"/>
      <c r="O39" s="22"/>
    </row>
    <row r="40" spans="1:15" ht="57.6" customHeight="1" x14ac:dyDescent="0.3">
      <c r="A40" s="22"/>
      <c r="B40" s="23" t="s">
        <v>55</v>
      </c>
      <c r="C40" s="23" t="s">
        <v>23</v>
      </c>
      <c r="D40" s="60">
        <v>1</v>
      </c>
      <c r="E40" s="13" t="s">
        <v>261</v>
      </c>
      <c r="F40" s="24" t="s">
        <v>306</v>
      </c>
      <c r="G40" s="21"/>
      <c r="H40" s="21"/>
      <c r="I40" s="21"/>
      <c r="J40" s="21"/>
      <c r="K40" s="14"/>
      <c r="L40" s="22"/>
      <c r="M40" s="22"/>
      <c r="N40" s="22"/>
      <c r="O40" s="22"/>
    </row>
    <row r="41" spans="1:15" ht="62.4" x14ac:dyDescent="0.3">
      <c r="A41" s="22"/>
      <c r="B41" s="23" t="s">
        <v>56</v>
      </c>
      <c r="C41" s="23" t="s">
        <v>23</v>
      </c>
      <c r="D41" s="60">
        <v>1</v>
      </c>
      <c r="E41" s="13" t="s">
        <v>262</v>
      </c>
      <c r="F41" s="24" t="s">
        <v>307</v>
      </c>
      <c r="G41" s="21"/>
      <c r="H41" s="21"/>
      <c r="I41" s="21"/>
      <c r="J41" s="21"/>
      <c r="K41" s="14"/>
      <c r="L41" s="22"/>
      <c r="M41" s="22"/>
      <c r="N41" s="22"/>
      <c r="O41" s="22"/>
    </row>
    <row r="42" spans="1:15" ht="78" x14ac:dyDescent="0.3">
      <c r="A42" s="22"/>
      <c r="B42" s="23" t="s">
        <v>57</v>
      </c>
      <c r="C42" s="23" t="s">
        <v>23</v>
      </c>
      <c r="D42" s="60">
        <v>2</v>
      </c>
      <c r="E42" s="13" t="s">
        <v>263</v>
      </c>
      <c r="F42" s="24" t="s">
        <v>308</v>
      </c>
      <c r="G42" s="21"/>
      <c r="H42" s="21"/>
      <c r="I42" s="21"/>
      <c r="J42" s="21"/>
      <c r="K42" s="14"/>
      <c r="L42" s="22"/>
      <c r="M42" s="22"/>
      <c r="N42" s="22"/>
      <c r="O42" s="22"/>
    </row>
    <row r="43" spans="1:15" ht="96.6" x14ac:dyDescent="0.3">
      <c r="A43" s="22"/>
      <c r="B43" s="23" t="s">
        <v>58</v>
      </c>
      <c r="C43" s="23" t="s">
        <v>23</v>
      </c>
      <c r="D43" s="60">
        <v>1</v>
      </c>
      <c r="E43" s="13" t="s">
        <v>264</v>
      </c>
      <c r="F43" s="24" t="s">
        <v>309</v>
      </c>
      <c r="G43" s="21"/>
      <c r="H43" s="21"/>
      <c r="I43" s="21"/>
      <c r="J43" s="21"/>
      <c r="K43" s="69"/>
      <c r="L43" s="22"/>
      <c r="M43" s="22"/>
      <c r="N43" s="22"/>
      <c r="O43" s="22"/>
    </row>
    <row r="44" spans="1:15" ht="220.2" customHeight="1" x14ac:dyDescent="0.3">
      <c r="A44" s="22"/>
      <c r="B44" s="23" t="s">
        <v>59</v>
      </c>
      <c r="C44" s="23" t="s">
        <v>23</v>
      </c>
      <c r="D44" s="60">
        <v>2</v>
      </c>
      <c r="E44" s="13" t="s">
        <v>337</v>
      </c>
      <c r="F44" s="24" t="s">
        <v>310</v>
      </c>
      <c r="G44" s="21"/>
      <c r="H44" s="21"/>
      <c r="I44" s="21"/>
      <c r="J44" s="21"/>
      <c r="K44" s="69"/>
      <c r="L44" s="22"/>
      <c r="M44" s="22"/>
      <c r="N44" s="22"/>
      <c r="O44" s="22"/>
    </row>
    <row r="45" spans="1:15" ht="165.6" x14ac:dyDescent="0.3">
      <c r="A45" s="22"/>
      <c r="B45" s="23" t="s">
        <v>60</v>
      </c>
      <c r="C45" s="23" t="s">
        <v>23</v>
      </c>
      <c r="D45" s="60">
        <v>2</v>
      </c>
      <c r="E45" s="13" t="s">
        <v>265</v>
      </c>
      <c r="F45" s="24" t="s">
        <v>311</v>
      </c>
      <c r="G45" s="21"/>
      <c r="H45" s="21"/>
      <c r="I45" s="21"/>
      <c r="J45" s="21"/>
      <c r="K45" s="67"/>
      <c r="L45" s="22"/>
      <c r="M45" s="22"/>
      <c r="N45" s="22"/>
      <c r="O45" s="22"/>
    </row>
    <row r="46" spans="1:15" ht="175.8" customHeight="1" x14ac:dyDescent="0.3">
      <c r="A46" s="22"/>
      <c r="B46" s="23" t="s">
        <v>61</v>
      </c>
      <c r="C46" s="23" t="s">
        <v>23</v>
      </c>
      <c r="D46" s="60">
        <v>2</v>
      </c>
      <c r="E46" s="13" t="s">
        <v>266</v>
      </c>
      <c r="F46" s="24" t="s">
        <v>312</v>
      </c>
      <c r="G46" s="21"/>
      <c r="H46" s="21"/>
      <c r="I46" s="21"/>
      <c r="J46" s="21"/>
      <c r="K46" s="69"/>
      <c r="L46" s="22"/>
      <c r="M46" s="22"/>
      <c r="N46" s="22"/>
      <c r="O46" s="22"/>
    </row>
    <row r="47" spans="1:15" ht="124.8" x14ac:dyDescent="0.3">
      <c r="A47" s="22"/>
      <c r="B47" s="23" t="s">
        <v>62</v>
      </c>
      <c r="C47" s="23" t="s">
        <v>23</v>
      </c>
      <c r="D47" s="60">
        <v>2</v>
      </c>
      <c r="E47" s="13" t="s">
        <v>267</v>
      </c>
      <c r="F47" s="24" t="s">
        <v>313</v>
      </c>
      <c r="G47" s="21"/>
      <c r="H47" s="21"/>
      <c r="I47" s="21"/>
      <c r="J47" s="21"/>
      <c r="K47" s="78"/>
      <c r="L47" s="22"/>
      <c r="M47" s="22"/>
      <c r="N47" s="22"/>
      <c r="O47" s="22"/>
    </row>
    <row r="48" spans="1:15" ht="109.2" x14ac:dyDescent="0.3">
      <c r="A48" s="22"/>
      <c r="B48" s="23" t="s">
        <v>182</v>
      </c>
      <c r="C48" s="23" t="s">
        <v>23</v>
      </c>
      <c r="D48" s="60">
        <v>2</v>
      </c>
      <c r="E48" s="13" t="s">
        <v>268</v>
      </c>
      <c r="F48" s="24" t="s">
        <v>314</v>
      </c>
      <c r="G48" s="21"/>
      <c r="H48" s="21"/>
      <c r="I48" s="21"/>
      <c r="J48" s="21"/>
      <c r="K48" s="70"/>
      <c r="L48" s="22"/>
      <c r="M48" s="22"/>
      <c r="N48" s="22"/>
      <c r="O48" s="22"/>
    </row>
    <row r="49" spans="1:15" ht="15.6" x14ac:dyDescent="0.3">
      <c r="A49" s="22"/>
      <c r="B49" s="111" t="s">
        <v>63</v>
      </c>
      <c r="C49" s="111"/>
      <c r="D49" s="111"/>
      <c r="E49" s="111"/>
      <c r="F49" s="111"/>
      <c r="G49" s="111"/>
      <c r="H49" s="111"/>
      <c r="I49" s="111"/>
      <c r="J49" s="111"/>
      <c r="K49" s="111"/>
      <c r="L49" s="77"/>
      <c r="M49" s="77"/>
      <c r="N49" s="77"/>
      <c r="O49" s="77"/>
    </row>
    <row r="50" spans="1:15" ht="110.4" x14ac:dyDescent="0.3">
      <c r="A50" s="22"/>
      <c r="B50" s="23" t="s">
        <v>64</v>
      </c>
      <c r="C50" s="23" t="s">
        <v>47</v>
      </c>
      <c r="D50" s="60">
        <v>1</v>
      </c>
      <c r="E50" s="13" t="s">
        <v>374</v>
      </c>
      <c r="F50" s="73" t="s">
        <v>375</v>
      </c>
      <c r="G50" s="21"/>
      <c r="H50" s="21"/>
      <c r="I50" s="21"/>
      <c r="J50" s="21"/>
      <c r="K50" s="67"/>
      <c r="L50" s="22"/>
      <c r="M50" s="22"/>
      <c r="N50" s="22"/>
      <c r="O50" s="22"/>
    </row>
    <row r="51" spans="1:15" ht="106.5" customHeight="1" x14ac:dyDescent="0.3">
      <c r="A51" s="22"/>
      <c r="B51" s="23" t="s">
        <v>65</v>
      </c>
      <c r="C51" s="23" t="s">
        <v>47</v>
      </c>
      <c r="D51" s="60">
        <v>1</v>
      </c>
      <c r="E51" s="13" t="s">
        <v>376</v>
      </c>
      <c r="F51" s="73" t="s">
        <v>377</v>
      </c>
      <c r="G51" s="21"/>
      <c r="H51" s="21"/>
      <c r="I51" s="21"/>
      <c r="J51" s="21"/>
      <c r="K51" s="67"/>
      <c r="L51" s="22"/>
      <c r="M51" s="22"/>
      <c r="N51" s="22"/>
      <c r="O51" s="22"/>
    </row>
    <row r="52" spans="1:15" ht="82.8" x14ac:dyDescent="0.3">
      <c r="A52" s="22"/>
      <c r="B52" s="23" t="s">
        <v>66</v>
      </c>
      <c r="C52" s="23" t="s">
        <v>23</v>
      </c>
      <c r="D52" s="60">
        <v>1</v>
      </c>
      <c r="E52" s="13" t="s">
        <v>340</v>
      </c>
      <c r="F52" s="24" t="s">
        <v>341</v>
      </c>
      <c r="G52" s="21"/>
      <c r="H52" s="21"/>
      <c r="I52" s="21"/>
      <c r="J52" s="21"/>
      <c r="K52" s="69"/>
      <c r="L52" s="22"/>
      <c r="M52" s="22"/>
      <c r="N52" s="22"/>
      <c r="O52" s="22"/>
    </row>
    <row r="53" spans="1:15" ht="151.80000000000001" x14ac:dyDescent="0.3">
      <c r="A53" s="22"/>
      <c r="B53" s="23" t="s">
        <v>67</v>
      </c>
      <c r="C53" s="23" t="s">
        <v>23</v>
      </c>
      <c r="D53" s="60">
        <v>2</v>
      </c>
      <c r="E53" s="13" t="s">
        <v>269</v>
      </c>
      <c r="F53" s="24" t="s">
        <v>315</v>
      </c>
      <c r="G53" s="21"/>
      <c r="H53" s="21"/>
      <c r="I53" s="21"/>
      <c r="J53" s="21"/>
      <c r="K53" s="69"/>
      <c r="L53" s="22"/>
      <c r="M53" s="22"/>
      <c r="N53" s="22"/>
      <c r="O53" s="22"/>
    </row>
    <row r="54" spans="1:15" ht="96.6" x14ac:dyDescent="0.3">
      <c r="A54" s="22"/>
      <c r="B54" s="23" t="s">
        <v>68</v>
      </c>
      <c r="C54" s="23" t="s">
        <v>23</v>
      </c>
      <c r="D54" s="60">
        <v>2</v>
      </c>
      <c r="E54" s="13" t="s">
        <v>270</v>
      </c>
      <c r="F54" s="24" t="s">
        <v>316</v>
      </c>
      <c r="G54" s="21"/>
      <c r="H54" s="21"/>
      <c r="I54" s="21"/>
      <c r="J54" s="21"/>
      <c r="K54" s="67"/>
      <c r="L54" s="22"/>
      <c r="M54" s="22"/>
      <c r="N54" s="22"/>
      <c r="O54" s="22"/>
    </row>
    <row r="55" spans="1:15" ht="110.4" x14ac:dyDescent="0.3">
      <c r="A55" s="22"/>
      <c r="B55" s="23" t="s">
        <v>69</v>
      </c>
      <c r="C55" s="23" t="s">
        <v>23</v>
      </c>
      <c r="D55" s="60">
        <v>1</v>
      </c>
      <c r="E55" s="13" t="s">
        <v>194</v>
      </c>
      <c r="F55" s="24" t="s">
        <v>317</v>
      </c>
      <c r="G55" s="21"/>
      <c r="H55" s="21"/>
      <c r="I55" s="21"/>
      <c r="J55" s="21"/>
      <c r="K55" s="70"/>
      <c r="L55" s="22"/>
      <c r="M55" s="22"/>
      <c r="N55" s="22"/>
      <c r="O55" s="22"/>
    </row>
    <row r="56" spans="1:15" ht="220.8" x14ac:dyDescent="0.3">
      <c r="A56" s="22"/>
      <c r="B56" s="23" t="s">
        <v>70</v>
      </c>
      <c r="C56" s="23" t="s">
        <v>23</v>
      </c>
      <c r="D56" s="60">
        <v>1</v>
      </c>
      <c r="E56" s="13" t="s">
        <v>271</v>
      </c>
      <c r="F56" s="73" t="s">
        <v>422</v>
      </c>
      <c r="G56" s="21"/>
      <c r="H56" s="21"/>
      <c r="I56" s="21"/>
      <c r="J56" s="21"/>
      <c r="K56" s="69"/>
      <c r="L56" s="22"/>
      <c r="M56" s="22"/>
      <c r="N56" s="22"/>
      <c r="O56" s="22"/>
    </row>
    <row r="57" spans="1:15" ht="78.599999999999994" customHeight="1" x14ac:dyDescent="0.3">
      <c r="A57" s="22"/>
      <c r="B57" s="23" t="s">
        <v>71</v>
      </c>
      <c r="C57" s="23" t="s">
        <v>23</v>
      </c>
      <c r="D57" s="60">
        <v>1</v>
      </c>
      <c r="E57" s="13" t="s">
        <v>272</v>
      </c>
      <c r="F57" s="73" t="s">
        <v>318</v>
      </c>
      <c r="G57" s="21"/>
      <c r="H57" s="21"/>
      <c r="I57" s="21"/>
      <c r="J57" s="21"/>
      <c r="K57" s="67"/>
      <c r="L57" s="22"/>
      <c r="M57" s="22"/>
      <c r="N57" s="22"/>
      <c r="O57" s="22"/>
    </row>
    <row r="58" spans="1:15" ht="69" x14ac:dyDescent="0.3">
      <c r="A58" s="22"/>
      <c r="B58" s="23" t="s">
        <v>72</v>
      </c>
      <c r="C58" s="23" t="s">
        <v>23</v>
      </c>
      <c r="D58" s="60">
        <v>2</v>
      </c>
      <c r="E58" s="13" t="s">
        <v>273</v>
      </c>
      <c r="F58" s="24" t="s">
        <v>319</v>
      </c>
      <c r="G58" s="21"/>
      <c r="H58" s="21"/>
      <c r="I58" s="21"/>
      <c r="J58" s="21"/>
      <c r="K58" s="67"/>
      <c r="L58" s="22"/>
      <c r="M58" s="22"/>
      <c r="N58" s="22"/>
      <c r="O58" s="22"/>
    </row>
    <row r="59" spans="1:15" ht="140.4" x14ac:dyDescent="0.3">
      <c r="A59" s="22"/>
      <c r="B59" s="23" t="s">
        <v>73</v>
      </c>
      <c r="C59" s="23" t="s">
        <v>23</v>
      </c>
      <c r="D59" s="60">
        <v>2</v>
      </c>
      <c r="E59" s="13" t="s">
        <v>274</v>
      </c>
      <c r="F59" s="24" t="s">
        <v>320</v>
      </c>
      <c r="G59" s="21"/>
      <c r="H59" s="21"/>
      <c r="I59" s="21"/>
      <c r="J59" s="21"/>
      <c r="K59" s="69"/>
      <c r="L59" s="22"/>
      <c r="M59" s="22"/>
      <c r="N59" s="22"/>
      <c r="O59" s="22"/>
    </row>
    <row r="60" spans="1:15" ht="234.6" x14ac:dyDescent="0.3">
      <c r="A60" s="22"/>
      <c r="B60" s="23" t="s">
        <v>74</v>
      </c>
      <c r="C60" s="23" t="s">
        <v>23</v>
      </c>
      <c r="D60" s="60">
        <v>2</v>
      </c>
      <c r="E60" s="13" t="s">
        <v>275</v>
      </c>
      <c r="F60" s="24" t="s">
        <v>321</v>
      </c>
      <c r="G60" s="21"/>
      <c r="H60" s="21"/>
      <c r="I60" s="21"/>
      <c r="J60" s="21"/>
      <c r="K60" s="14"/>
      <c r="L60" s="22"/>
      <c r="M60" s="22"/>
      <c r="N60" s="22"/>
      <c r="O60" s="22"/>
    </row>
    <row r="61" spans="1:15" ht="151.80000000000001" x14ac:dyDescent="0.3">
      <c r="A61" s="22"/>
      <c r="B61" s="23" t="s">
        <v>75</v>
      </c>
      <c r="C61" s="23" t="s">
        <v>23</v>
      </c>
      <c r="D61" s="60">
        <v>1</v>
      </c>
      <c r="E61" s="13" t="s">
        <v>276</v>
      </c>
      <c r="F61" s="24" t="s">
        <v>322</v>
      </c>
      <c r="G61" s="21"/>
      <c r="H61" s="21"/>
      <c r="I61" s="21"/>
      <c r="J61" s="21"/>
      <c r="K61" s="14"/>
      <c r="L61" s="22"/>
      <c r="M61" s="22"/>
      <c r="N61" s="22"/>
      <c r="O61" s="22"/>
    </row>
    <row r="62" spans="1:15" ht="93.6" x14ac:dyDescent="0.3">
      <c r="A62" s="22"/>
      <c r="B62" s="23" t="s">
        <v>76</v>
      </c>
      <c r="C62" s="23" t="s">
        <v>23</v>
      </c>
      <c r="D62" s="60">
        <v>1</v>
      </c>
      <c r="E62" s="13" t="s">
        <v>277</v>
      </c>
      <c r="F62" s="68" t="s">
        <v>323</v>
      </c>
      <c r="G62" s="21"/>
      <c r="H62" s="21"/>
      <c r="I62" s="21"/>
      <c r="J62" s="21"/>
      <c r="K62" s="14"/>
      <c r="L62" s="22"/>
      <c r="M62" s="22"/>
      <c r="N62" s="22"/>
      <c r="O62" s="22"/>
    </row>
    <row r="63" spans="1:15" ht="78" x14ac:dyDescent="0.3">
      <c r="A63" s="22"/>
      <c r="B63" s="23" t="s">
        <v>77</v>
      </c>
      <c r="C63" s="23" t="s">
        <v>23</v>
      </c>
      <c r="D63" s="60">
        <v>1</v>
      </c>
      <c r="E63" s="13" t="s">
        <v>278</v>
      </c>
      <c r="F63" s="68" t="s">
        <v>324</v>
      </c>
      <c r="G63" s="21"/>
      <c r="H63" s="21"/>
      <c r="I63" s="21"/>
      <c r="J63" s="21"/>
      <c r="K63" s="14"/>
      <c r="L63" s="22"/>
      <c r="M63" s="22"/>
      <c r="N63" s="22"/>
      <c r="O63" s="22"/>
    </row>
    <row r="64" spans="1:15" ht="93.6" x14ac:dyDescent="0.3">
      <c r="A64" s="22"/>
      <c r="B64" s="23" t="s">
        <v>78</v>
      </c>
      <c r="C64" s="23" t="s">
        <v>23</v>
      </c>
      <c r="D64" s="60">
        <v>2</v>
      </c>
      <c r="E64" s="13" t="s">
        <v>279</v>
      </c>
      <c r="F64" s="24" t="s">
        <v>325</v>
      </c>
      <c r="G64" s="21"/>
      <c r="H64" s="21"/>
      <c r="I64" s="21"/>
      <c r="J64" s="21"/>
      <c r="K64" s="14"/>
      <c r="L64" s="22"/>
      <c r="M64" s="22"/>
      <c r="N64" s="22"/>
      <c r="O64" s="22"/>
    </row>
    <row r="65" spans="1:15" ht="78" x14ac:dyDescent="0.3">
      <c r="A65" s="22"/>
      <c r="B65" s="23" t="s">
        <v>79</v>
      </c>
      <c r="C65" s="23" t="s">
        <v>23</v>
      </c>
      <c r="D65" s="60">
        <v>2</v>
      </c>
      <c r="E65" s="13" t="s">
        <v>280</v>
      </c>
      <c r="F65" s="24" t="s">
        <v>326</v>
      </c>
      <c r="G65" s="21"/>
      <c r="H65" s="21"/>
      <c r="I65" s="21"/>
      <c r="J65" s="21"/>
      <c r="K65" s="14"/>
      <c r="L65" s="22"/>
      <c r="M65" s="22"/>
      <c r="N65" s="22"/>
      <c r="O65" s="22"/>
    </row>
    <row r="66" spans="1:15" ht="78" customHeight="1" x14ac:dyDescent="0.3">
      <c r="A66" s="22"/>
      <c r="B66" s="23" t="s">
        <v>80</v>
      </c>
      <c r="C66" s="23" t="s">
        <v>23</v>
      </c>
      <c r="D66" s="60">
        <v>1</v>
      </c>
      <c r="E66" s="13" t="s">
        <v>281</v>
      </c>
      <c r="F66" s="73" t="s">
        <v>327</v>
      </c>
      <c r="G66" s="21"/>
      <c r="H66" s="21"/>
      <c r="I66" s="21"/>
      <c r="J66" s="21"/>
      <c r="K66" s="69"/>
      <c r="L66" s="22"/>
      <c r="M66" s="22"/>
      <c r="N66" s="22"/>
      <c r="O66" s="22"/>
    </row>
    <row r="67" spans="1:15" ht="110.4" x14ac:dyDescent="0.3">
      <c r="A67" s="22"/>
      <c r="B67" s="23" t="s">
        <v>81</v>
      </c>
      <c r="C67" s="23" t="s">
        <v>23</v>
      </c>
      <c r="D67" s="60">
        <v>2</v>
      </c>
      <c r="E67" s="13" t="s">
        <v>282</v>
      </c>
      <c r="F67" s="24" t="s">
        <v>328</v>
      </c>
      <c r="G67" s="21"/>
      <c r="H67" s="21"/>
      <c r="I67" s="21"/>
      <c r="J67" s="21"/>
      <c r="K67" s="67"/>
      <c r="L67" s="22"/>
      <c r="M67" s="22"/>
      <c r="N67" s="22"/>
      <c r="O67" s="22"/>
    </row>
    <row r="68" spans="1:15" ht="193.2" x14ac:dyDescent="0.3">
      <c r="A68" s="22"/>
      <c r="B68" s="23" t="s">
        <v>82</v>
      </c>
      <c r="C68" s="23" t="s">
        <v>23</v>
      </c>
      <c r="D68" s="60">
        <v>3</v>
      </c>
      <c r="E68" s="13" t="s">
        <v>283</v>
      </c>
      <c r="F68" s="68" t="s">
        <v>329</v>
      </c>
      <c r="G68" s="21"/>
      <c r="H68" s="21"/>
      <c r="I68" s="21"/>
      <c r="J68" s="21"/>
      <c r="K68" s="14"/>
      <c r="L68" s="22"/>
      <c r="M68" s="22"/>
      <c r="N68" s="22"/>
      <c r="O68" s="22"/>
    </row>
    <row r="69" spans="1:15" ht="96.6" x14ac:dyDescent="0.3">
      <c r="A69" s="22"/>
      <c r="B69" s="23" t="s">
        <v>83</v>
      </c>
      <c r="C69" s="23" t="s">
        <v>23</v>
      </c>
      <c r="D69" s="60">
        <v>3</v>
      </c>
      <c r="E69" s="13" t="s">
        <v>284</v>
      </c>
      <c r="F69" s="24" t="s">
        <v>330</v>
      </c>
      <c r="G69" s="21"/>
      <c r="H69" s="21"/>
      <c r="I69" s="21"/>
      <c r="J69" s="21"/>
      <c r="K69" s="14"/>
      <c r="L69" s="22"/>
      <c r="M69" s="22"/>
      <c r="N69" s="22"/>
      <c r="O69" s="22"/>
    </row>
    <row r="70" spans="1:15" ht="124.2" x14ac:dyDescent="0.3">
      <c r="A70" s="22"/>
      <c r="B70" s="23" t="s">
        <v>84</v>
      </c>
      <c r="C70" s="23" t="s">
        <v>23</v>
      </c>
      <c r="D70" s="60">
        <v>1</v>
      </c>
      <c r="E70" s="13" t="s">
        <v>285</v>
      </c>
      <c r="F70" s="24" t="s">
        <v>331</v>
      </c>
      <c r="G70" s="21"/>
      <c r="H70" s="21"/>
      <c r="I70" s="21"/>
      <c r="J70" s="21"/>
      <c r="K70" s="67"/>
      <c r="L70" s="22"/>
      <c r="M70" s="22"/>
      <c r="N70" s="22"/>
      <c r="O70" s="22"/>
    </row>
    <row r="71" spans="1:15" ht="109.8" customHeight="1" x14ac:dyDescent="0.3">
      <c r="A71" s="22"/>
      <c r="B71" s="23" t="s">
        <v>85</v>
      </c>
      <c r="C71" s="23" t="s">
        <v>23</v>
      </c>
      <c r="D71" s="60">
        <v>2</v>
      </c>
      <c r="E71" s="13" t="s">
        <v>286</v>
      </c>
      <c r="F71" s="24" t="s">
        <v>332</v>
      </c>
      <c r="G71" s="21"/>
      <c r="H71" s="21"/>
      <c r="I71" s="21"/>
      <c r="J71" s="21"/>
      <c r="K71" s="67"/>
      <c r="L71" s="22"/>
      <c r="M71" s="22"/>
      <c r="N71" s="22"/>
      <c r="O71" s="22"/>
    </row>
    <row r="72" spans="1:15" ht="124.2" x14ac:dyDescent="0.3">
      <c r="A72" s="22"/>
      <c r="B72" s="23" t="s">
        <v>86</v>
      </c>
      <c r="C72" s="23" t="s">
        <v>23</v>
      </c>
      <c r="D72" s="60">
        <v>3</v>
      </c>
      <c r="E72" s="13" t="s">
        <v>287</v>
      </c>
      <c r="F72" s="24" t="s">
        <v>333</v>
      </c>
      <c r="G72" s="21"/>
      <c r="H72" s="21"/>
      <c r="I72" s="21"/>
      <c r="J72" s="21"/>
      <c r="K72" s="14"/>
      <c r="L72" s="22"/>
      <c r="M72" s="22"/>
      <c r="N72" s="22"/>
      <c r="O72" s="22"/>
    </row>
    <row r="73" spans="1:15" ht="131.4" customHeight="1" x14ac:dyDescent="0.3">
      <c r="A73" s="22"/>
      <c r="B73" s="23" t="s">
        <v>87</v>
      </c>
      <c r="C73" s="23" t="s">
        <v>23</v>
      </c>
      <c r="D73" s="60">
        <v>2</v>
      </c>
      <c r="E73" s="13" t="s">
        <v>288</v>
      </c>
      <c r="F73" s="68" t="s">
        <v>334</v>
      </c>
      <c r="G73" s="21"/>
      <c r="H73" s="21"/>
      <c r="I73" s="21"/>
      <c r="J73" s="21"/>
      <c r="K73" s="70"/>
      <c r="L73" s="22"/>
      <c r="M73" s="22"/>
      <c r="N73" s="22"/>
      <c r="O73" s="22"/>
    </row>
    <row r="74" spans="1:15" ht="96.6" x14ac:dyDescent="0.3">
      <c r="A74" s="22"/>
      <c r="B74" s="23" t="s">
        <v>183</v>
      </c>
      <c r="C74" s="23" t="s">
        <v>23</v>
      </c>
      <c r="D74" s="60">
        <v>1</v>
      </c>
      <c r="E74" s="13" t="s">
        <v>289</v>
      </c>
      <c r="F74" s="24" t="s">
        <v>335</v>
      </c>
      <c r="G74" s="21"/>
      <c r="H74" s="21"/>
      <c r="I74" s="21"/>
      <c r="J74" s="21"/>
      <c r="K74" s="14"/>
      <c r="L74" s="22"/>
      <c r="M74" s="22"/>
      <c r="N74" s="22"/>
      <c r="O74" s="22"/>
    </row>
    <row r="75" spans="1:15" ht="138" x14ac:dyDescent="0.3">
      <c r="A75" s="22"/>
      <c r="B75" s="23" t="s">
        <v>184</v>
      </c>
      <c r="C75" s="23" t="s">
        <v>23</v>
      </c>
      <c r="D75" s="60">
        <v>1</v>
      </c>
      <c r="E75" s="13" t="s">
        <v>290</v>
      </c>
      <c r="F75" s="24" t="s">
        <v>336</v>
      </c>
      <c r="G75" s="21"/>
      <c r="H75" s="21"/>
      <c r="I75" s="21"/>
      <c r="J75" s="21"/>
      <c r="K75" s="14"/>
      <c r="L75" s="22"/>
      <c r="M75" s="22"/>
      <c r="N75" s="22"/>
      <c r="O75" s="22"/>
    </row>
    <row r="76" spans="1:15" x14ac:dyDescent="0.3"/>
    <row r="77" spans="1:15" hidden="1" x14ac:dyDescent="0.3">
      <c r="E77" s="17" t="s">
        <v>0</v>
      </c>
      <c r="F77" s="17" t="s">
        <v>15</v>
      </c>
      <c r="G77" s="17" t="s">
        <v>16</v>
      </c>
      <c r="H77" s="40" t="s">
        <v>154</v>
      </c>
    </row>
    <row r="78" spans="1:15" hidden="1" x14ac:dyDescent="0.3">
      <c r="B78" s="17" t="s">
        <v>151</v>
      </c>
      <c r="C78" s="8">
        <f>COUNTIF(D:D,1)</f>
        <v>32</v>
      </c>
      <c r="E78" s="8">
        <f>COUNTIFS(D:D,1,G:G,"=X")</f>
        <v>0</v>
      </c>
      <c r="F78" s="8">
        <f>COUNTIFS(D:D,1,H:H,"=X")</f>
        <v>0</v>
      </c>
      <c r="G78" s="8">
        <f>COUNTIFS(D:D,1,I:I,"=X")</f>
        <v>0</v>
      </c>
      <c r="H78" s="8">
        <f>COUNTIFS(D:D,1,J:J,"=X")</f>
        <v>0</v>
      </c>
    </row>
    <row r="79" spans="1:15" hidden="1" x14ac:dyDescent="0.3">
      <c r="B79" s="17" t="s">
        <v>152</v>
      </c>
      <c r="C79" s="8">
        <f>COUNTIF(D:D,2)</f>
        <v>30</v>
      </c>
      <c r="E79" s="8">
        <f>COUNTIFS(D:D,2,G:G,"=X")</f>
        <v>0</v>
      </c>
      <c r="F79" s="8">
        <f>COUNTIFS(D:D,2,H:H,"=X")</f>
        <v>0</v>
      </c>
      <c r="G79" s="8">
        <f>COUNTIFS(D:D,2,I:I,"=X")</f>
        <v>0</v>
      </c>
      <c r="H79" s="8">
        <f>COUNTIFS(D:D,2,J:J,"=X")</f>
        <v>0</v>
      </c>
    </row>
    <row r="80" spans="1:15" hidden="1" x14ac:dyDescent="0.3">
      <c r="B80" s="17" t="s">
        <v>153</v>
      </c>
      <c r="C80" s="8">
        <f>COUNTIF(D:D,3)</f>
        <v>7</v>
      </c>
      <c r="D80" s="17"/>
      <c r="E80" s="8">
        <f>COUNTIFS(D:D,3,G:G,"=X")</f>
        <v>0</v>
      </c>
      <c r="F80" s="8">
        <f>COUNTIFS(D:D,3,H:H,"=X")</f>
        <v>0</v>
      </c>
      <c r="G80" s="8">
        <f>COUNTIFS(D:D,3,I:I,"=X")</f>
        <v>0</v>
      </c>
      <c r="H80" s="8">
        <f>COUNTIFS(D:D,3,J:J,"=X")</f>
        <v>0</v>
      </c>
    </row>
    <row r="82" spans="3:3" hidden="1" x14ac:dyDescent="0.3">
      <c r="C82" s="17"/>
    </row>
  </sheetData>
  <mergeCells count="11">
    <mergeCell ref="B49:K49"/>
    <mergeCell ref="G1:J1"/>
    <mergeCell ref="K1:K2"/>
    <mergeCell ref="B3:K3"/>
    <mergeCell ref="B1:F1"/>
    <mergeCell ref="B29:K29"/>
    <mergeCell ref="L1:L2"/>
    <mergeCell ref="M1:M2"/>
    <mergeCell ref="N1:N2"/>
    <mergeCell ref="O1:O2"/>
    <mergeCell ref="B38:K38"/>
  </mergeCells>
  <phoneticPr fontId="23" type="noConversion"/>
  <conditionalFormatting sqref="B78:B80">
    <cfRule type="cellIs" dxfId="33" priority="7" operator="equal">
      <formula>"CC"</formula>
    </cfRule>
  </conditionalFormatting>
  <conditionalFormatting sqref="C19:C21">
    <cfRule type="cellIs" dxfId="32" priority="3" operator="equal">
      <formula>"CC"</formula>
    </cfRule>
  </conditionalFormatting>
  <conditionalFormatting sqref="C50:C51">
    <cfRule type="cellIs" dxfId="31" priority="1" operator="equal">
      <formula>"CC"</formula>
    </cfRule>
  </conditionalFormatting>
  <conditionalFormatting sqref="G1:G2">
    <cfRule type="cellIs" dxfId="30" priority="13" operator="equal">
      <formula>"x"</formula>
    </cfRule>
  </conditionalFormatting>
  <conditionalFormatting sqref="G4:G28">
    <cfRule type="cellIs" dxfId="29" priority="14" operator="equal">
      <formula>"x"</formula>
    </cfRule>
  </conditionalFormatting>
  <conditionalFormatting sqref="G30:G37 G39:G48 G50:G75">
    <cfRule type="cellIs" dxfId="28" priority="9" operator="equal">
      <formula>"x"</formula>
    </cfRule>
  </conditionalFormatting>
  <conditionalFormatting sqref="H2 H4:H28">
    <cfRule type="cellIs" dxfId="27" priority="15" operator="equal">
      <formula>"x"</formula>
    </cfRule>
  </conditionalFormatting>
  <conditionalFormatting sqref="H30:H37 H39:H48 H50:H75">
    <cfRule type="cellIs" dxfId="26" priority="10" operator="equal">
      <formula>"x"</formula>
    </cfRule>
  </conditionalFormatting>
  <conditionalFormatting sqref="I2 I4:I28">
    <cfRule type="notContainsBlanks" dxfId="25" priority="16">
      <formula>LEN(TRIM(I2))&gt;0</formula>
    </cfRule>
  </conditionalFormatting>
  <conditionalFormatting sqref="I30:I37 I39:I48 I50:I75">
    <cfRule type="notContainsBlanks" dxfId="24" priority="11">
      <formula>LEN(TRIM(I30))&gt;0</formula>
    </cfRule>
  </conditionalFormatting>
  <conditionalFormatting sqref="J2 J4:J28">
    <cfRule type="cellIs" dxfId="23" priority="17" operator="equal">
      <formula>"x"</formula>
    </cfRule>
  </conditionalFormatting>
  <conditionalFormatting sqref="J30:J37 J39:J48 J50:J75">
    <cfRule type="cellIs" dxfId="22" priority="12" operator="equal">
      <formula>"x"</formula>
    </cfRule>
  </conditionalFormatting>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4F491-40A3-4059-94C9-25FDBEE6FDC9}">
  <sheetPr>
    <tabColor theme="0"/>
  </sheetPr>
  <dimension ref="A1:O39"/>
  <sheetViews>
    <sheetView showGridLines="0" topLeftCell="H1" zoomScaleNormal="100" workbookViewId="0">
      <pane ySplit="2" topLeftCell="A3" activePane="bottomLeft" state="frozen"/>
      <selection activeCell="C6" sqref="C6"/>
      <selection pane="bottomLeft" activeCell="L1" sqref="L1:O2"/>
    </sheetView>
  </sheetViews>
  <sheetFormatPr defaultColWidth="8.88671875" defaultRowHeight="14.4" zeroHeight="1" x14ac:dyDescent="0.3"/>
  <cols>
    <col min="1" max="1" width="14.44140625" style="8" hidden="1" customWidth="1"/>
    <col min="2" max="2" width="7.88671875" style="8" customWidth="1"/>
    <col min="3" max="3" width="5.33203125" style="8" customWidth="1"/>
    <col min="4" max="4" width="4.109375" style="8" customWidth="1"/>
    <col min="5" max="5" width="44.109375" style="8" customWidth="1"/>
    <col min="6" max="6" width="53.44140625" style="8" customWidth="1"/>
    <col min="7" max="10" width="4.88671875" style="9" customWidth="1"/>
    <col min="11" max="11" width="65" style="10" customWidth="1"/>
    <col min="12" max="12" width="32.77734375" style="8" customWidth="1"/>
    <col min="13" max="13" width="20.21875" style="8" customWidth="1"/>
    <col min="14" max="15" width="26.21875" style="8" customWidth="1"/>
    <col min="16" max="16383" width="8.88671875" style="8"/>
    <col min="16384" max="16384" width="1" style="8" customWidth="1"/>
  </cols>
  <sheetData>
    <row r="1" spans="1:15" ht="15.6" x14ac:dyDescent="0.25">
      <c r="A1" s="22"/>
      <c r="B1" s="113" t="s">
        <v>89</v>
      </c>
      <c r="C1" s="113"/>
      <c r="D1" s="113"/>
      <c r="E1" s="113"/>
      <c r="F1" s="113"/>
      <c r="G1" s="109" t="s">
        <v>9</v>
      </c>
      <c r="H1" s="112"/>
      <c r="I1" s="112"/>
      <c r="J1" s="112"/>
      <c r="K1" s="109" t="s">
        <v>174</v>
      </c>
      <c r="L1" s="109" t="s">
        <v>425</v>
      </c>
      <c r="M1" s="109" t="s">
        <v>426</v>
      </c>
      <c r="N1" s="109" t="s">
        <v>427</v>
      </c>
      <c r="O1" s="109" t="s">
        <v>428</v>
      </c>
    </row>
    <row r="2" spans="1:15" ht="43.8" customHeight="1" x14ac:dyDescent="0.3">
      <c r="A2" s="22"/>
      <c r="B2" s="28" t="s">
        <v>20</v>
      </c>
      <c r="C2" s="29" t="s">
        <v>88</v>
      </c>
      <c r="D2" s="29" t="s">
        <v>18</v>
      </c>
      <c r="E2" s="27" t="s">
        <v>17</v>
      </c>
      <c r="F2" s="27" t="s">
        <v>21</v>
      </c>
      <c r="G2" s="30" t="s">
        <v>28</v>
      </c>
      <c r="H2" s="31" t="s">
        <v>31</v>
      </c>
      <c r="I2" s="32" t="s">
        <v>29</v>
      </c>
      <c r="J2" s="33" t="s">
        <v>30</v>
      </c>
      <c r="K2" s="109"/>
      <c r="L2" s="109"/>
      <c r="M2" s="109"/>
      <c r="N2" s="109"/>
      <c r="O2" s="109"/>
    </row>
    <row r="3" spans="1:15" ht="15.6" x14ac:dyDescent="0.3">
      <c r="A3" s="22"/>
      <c r="B3" s="110" t="s">
        <v>90</v>
      </c>
      <c r="C3" s="110"/>
      <c r="D3" s="110"/>
      <c r="E3" s="110"/>
      <c r="F3" s="110"/>
      <c r="G3" s="110"/>
      <c r="H3" s="110"/>
      <c r="I3" s="110"/>
      <c r="J3" s="110"/>
      <c r="K3" s="110"/>
      <c r="L3" s="74"/>
      <c r="M3" s="74"/>
      <c r="N3" s="74"/>
      <c r="O3" s="74"/>
    </row>
    <row r="4" spans="1:15" s="65" customFormat="1" ht="222" customHeight="1" x14ac:dyDescent="0.3">
      <c r="A4" s="64"/>
      <c r="B4" s="23" t="s">
        <v>91</v>
      </c>
      <c r="C4" s="23" t="s">
        <v>23</v>
      </c>
      <c r="D4" s="23">
        <v>1</v>
      </c>
      <c r="E4" s="12" t="s">
        <v>395</v>
      </c>
      <c r="F4" s="24" t="s">
        <v>396</v>
      </c>
      <c r="G4" s="19"/>
      <c r="H4" s="19"/>
      <c r="I4" s="19"/>
      <c r="J4" s="19"/>
      <c r="K4" s="12"/>
      <c r="L4" s="64"/>
      <c r="M4" s="64"/>
      <c r="N4" s="64"/>
      <c r="O4" s="64"/>
    </row>
    <row r="5" spans="1:15" s="65" customFormat="1" ht="392.25" customHeight="1" x14ac:dyDescent="0.3">
      <c r="A5" s="64"/>
      <c r="B5" s="23" t="s">
        <v>92</v>
      </c>
      <c r="C5" s="23" t="s">
        <v>23</v>
      </c>
      <c r="D5" s="23">
        <v>1</v>
      </c>
      <c r="E5" s="13" t="s">
        <v>380</v>
      </c>
      <c r="F5" s="25" t="s">
        <v>388</v>
      </c>
      <c r="G5" s="20"/>
      <c r="H5" s="20"/>
      <c r="I5" s="20"/>
      <c r="J5" s="20"/>
      <c r="K5" s="67"/>
      <c r="L5" s="64"/>
      <c r="M5" s="64"/>
      <c r="N5" s="64"/>
      <c r="O5" s="64"/>
    </row>
    <row r="6" spans="1:15" s="65" customFormat="1" ht="156.6" customHeight="1" x14ac:dyDescent="0.3">
      <c r="A6" s="64"/>
      <c r="B6" s="23" t="s">
        <v>93</v>
      </c>
      <c r="C6" s="23" t="s">
        <v>23</v>
      </c>
      <c r="D6" s="23">
        <v>1</v>
      </c>
      <c r="E6" s="13" t="s">
        <v>209</v>
      </c>
      <c r="F6" s="25" t="s">
        <v>224</v>
      </c>
      <c r="G6" s="19"/>
      <c r="H6" s="19"/>
      <c r="I6" s="19"/>
      <c r="J6" s="19"/>
      <c r="K6" s="12"/>
      <c r="L6" s="64"/>
      <c r="M6" s="64"/>
      <c r="N6" s="64"/>
      <c r="O6" s="64"/>
    </row>
    <row r="7" spans="1:15" s="65" customFormat="1" ht="176.25" customHeight="1" x14ac:dyDescent="0.3">
      <c r="A7" s="64"/>
      <c r="B7" s="23" t="s">
        <v>94</v>
      </c>
      <c r="C7" s="23" t="s">
        <v>23</v>
      </c>
      <c r="D7" s="23">
        <v>1</v>
      </c>
      <c r="E7" s="13" t="s">
        <v>210</v>
      </c>
      <c r="F7" s="25" t="s">
        <v>225</v>
      </c>
      <c r="G7" s="20"/>
      <c r="H7" s="20"/>
      <c r="I7" s="20"/>
      <c r="J7" s="20"/>
      <c r="K7" s="12"/>
      <c r="L7" s="64"/>
      <c r="M7" s="64"/>
      <c r="N7" s="64"/>
      <c r="O7" s="64"/>
    </row>
    <row r="8" spans="1:15" s="65" customFormat="1" ht="135.6" customHeight="1" x14ac:dyDescent="0.3">
      <c r="A8" s="64"/>
      <c r="B8" s="23" t="s">
        <v>95</v>
      </c>
      <c r="C8" s="23" t="s">
        <v>23</v>
      </c>
      <c r="D8" s="23">
        <v>1</v>
      </c>
      <c r="E8" s="13" t="s">
        <v>211</v>
      </c>
      <c r="F8" s="25" t="s">
        <v>397</v>
      </c>
      <c r="G8" s="20"/>
      <c r="H8" s="20"/>
      <c r="I8" s="20"/>
      <c r="J8" s="20"/>
      <c r="K8" s="12"/>
      <c r="L8" s="64"/>
      <c r="M8" s="64"/>
      <c r="N8" s="64"/>
      <c r="O8" s="64"/>
    </row>
    <row r="9" spans="1:15" s="65" customFormat="1" ht="122.25" customHeight="1" x14ac:dyDescent="0.3">
      <c r="A9" s="64"/>
      <c r="B9" s="23" t="s">
        <v>96</v>
      </c>
      <c r="C9" s="23" t="s">
        <v>23</v>
      </c>
      <c r="D9" s="23">
        <v>1</v>
      </c>
      <c r="E9" s="14" t="s">
        <v>390</v>
      </c>
      <c r="F9" s="26" t="s">
        <v>389</v>
      </c>
      <c r="G9" s="20"/>
      <c r="H9" s="21"/>
      <c r="I9" s="21"/>
      <c r="J9" s="21"/>
      <c r="K9" s="12"/>
      <c r="L9" s="64"/>
      <c r="M9" s="64"/>
      <c r="N9" s="64"/>
      <c r="O9" s="64"/>
    </row>
    <row r="10" spans="1:15" s="65" customFormat="1" ht="84.75" customHeight="1" x14ac:dyDescent="0.3">
      <c r="A10" s="64"/>
      <c r="B10" s="23" t="s">
        <v>97</v>
      </c>
      <c r="C10" s="23" t="s">
        <v>23</v>
      </c>
      <c r="D10" s="23">
        <v>1</v>
      </c>
      <c r="E10" s="12" t="s">
        <v>105</v>
      </c>
      <c r="F10" s="24" t="s">
        <v>226</v>
      </c>
      <c r="G10" s="19"/>
      <c r="H10" s="19"/>
      <c r="I10" s="19"/>
      <c r="J10" s="19"/>
      <c r="K10" s="12"/>
      <c r="L10" s="64"/>
      <c r="M10" s="64"/>
      <c r="N10" s="64"/>
      <c r="O10" s="64"/>
    </row>
    <row r="11" spans="1:15" s="65" customFormat="1" ht="252" customHeight="1" x14ac:dyDescent="0.3">
      <c r="A11" s="64"/>
      <c r="B11" s="23" t="s">
        <v>98</v>
      </c>
      <c r="C11" s="23" t="s">
        <v>47</v>
      </c>
      <c r="D11" s="23">
        <v>1</v>
      </c>
      <c r="E11" s="13" t="s">
        <v>212</v>
      </c>
      <c r="F11" s="25" t="s">
        <v>227</v>
      </c>
      <c r="G11" s="19"/>
      <c r="H11" s="19"/>
      <c r="I11" s="19"/>
      <c r="J11" s="19"/>
      <c r="K11" s="12"/>
      <c r="L11" s="64"/>
      <c r="M11" s="64"/>
      <c r="N11" s="64"/>
      <c r="O11" s="64"/>
    </row>
    <row r="12" spans="1:15" s="65" customFormat="1" ht="274.5" customHeight="1" x14ac:dyDescent="0.3">
      <c r="A12" s="64"/>
      <c r="B12" s="23" t="s">
        <v>99</v>
      </c>
      <c r="C12" s="23" t="s">
        <v>47</v>
      </c>
      <c r="D12" s="23">
        <v>1</v>
      </c>
      <c r="E12" s="13" t="s">
        <v>381</v>
      </c>
      <c r="F12" s="25" t="s">
        <v>404</v>
      </c>
      <c r="G12" s="20"/>
      <c r="H12" s="20"/>
      <c r="I12" s="20"/>
      <c r="J12" s="20"/>
      <c r="K12" s="67"/>
      <c r="L12" s="64"/>
      <c r="M12" s="64"/>
      <c r="N12" s="64"/>
      <c r="O12" s="64"/>
    </row>
    <row r="13" spans="1:15" s="61" customFormat="1" ht="141" customHeight="1" x14ac:dyDescent="0.3">
      <c r="A13" s="59"/>
      <c r="B13" s="23" t="s">
        <v>100</v>
      </c>
      <c r="C13" s="23" t="s">
        <v>23</v>
      </c>
      <c r="D13" s="23">
        <v>1</v>
      </c>
      <c r="E13" s="13" t="s">
        <v>213</v>
      </c>
      <c r="F13" s="24" t="s">
        <v>228</v>
      </c>
      <c r="G13" s="19"/>
      <c r="H13" s="19"/>
      <c r="I13" s="19"/>
      <c r="J13" s="19"/>
      <c r="K13" s="12"/>
      <c r="L13" s="59"/>
      <c r="M13" s="59"/>
      <c r="N13" s="59"/>
      <c r="O13" s="59"/>
    </row>
    <row r="14" spans="1:15" s="61" customFormat="1" ht="285.75" customHeight="1" x14ac:dyDescent="0.3">
      <c r="A14" s="59"/>
      <c r="B14" s="23" t="s">
        <v>101</v>
      </c>
      <c r="C14" s="23" t="s">
        <v>23</v>
      </c>
      <c r="D14" s="23">
        <v>1</v>
      </c>
      <c r="E14" s="13" t="s">
        <v>384</v>
      </c>
      <c r="F14" s="24" t="s">
        <v>387</v>
      </c>
      <c r="G14" s="20"/>
      <c r="H14" s="20"/>
      <c r="I14" s="20"/>
      <c r="J14" s="20"/>
      <c r="K14" s="12"/>
      <c r="L14" s="59"/>
      <c r="M14" s="59"/>
      <c r="N14" s="59"/>
      <c r="O14" s="59"/>
    </row>
    <row r="15" spans="1:15" s="61" customFormat="1" ht="123.75" customHeight="1" x14ac:dyDescent="0.3">
      <c r="A15" s="59"/>
      <c r="B15" s="23" t="s">
        <v>102</v>
      </c>
      <c r="C15" s="23" t="s">
        <v>23</v>
      </c>
      <c r="D15" s="23">
        <v>1</v>
      </c>
      <c r="E15" s="14" t="s">
        <v>391</v>
      </c>
      <c r="F15" s="24" t="s">
        <v>392</v>
      </c>
      <c r="G15" s="20"/>
      <c r="H15" s="20"/>
      <c r="I15" s="20"/>
      <c r="J15" s="20"/>
      <c r="K15" s="12"/>
      <c r="L15" s="59"/>
      <c r="M15" s="59"/>
      <c r="N15" s="59"/>
      <c r="O15" s="59"/>
    </row>
    <row r="16" spans="1:15" s="61" customFormat="1" ht="222" customHeight="1" x14ac:dyDescent="0.3">
      <c r="A16" s="59"/>
      <c r="B16" s="23" t="s">
        <v>103</v>
      </c>
      <c r="C16" s="23" t="s">
        <v>23</v>
      </c>
      <c r="D16" s="23">
        <v>1</v>
      </c>
      <c r="E16" s="14" t="s">
        <v>382</v>
      </c>
      <c r="F16" s="24" t="s">
        <v>383</v>
      </c>
      <c r="G16" s="20"/>
      <c r="H16" s="20"/>
      <c r="I16" s="20"/>
      <c r="J16" s="20"/>
      <c r="K16" s="12"/>
      <c r="L16" s="59"/>
      <c r="M16" s="59"/>
      <c r="N16" s="59"/>
      <c r="O16" s="59"/>
    </row>
    <row r="17" spans="1:15" s="61" customFormat="1" ht="141" customHeight="1" x14ac:dyDescent="0.3">
      <c r="A17" s="59"/>
      <c r="B17" s="23" t="s">
        <v>104</v>
      </c>
      <c r="C17" s="23" t="s">
        <v>23</v>
      </c>
      <c r="D17" s="23">
        <v>1</v>
      </c>
      <c r="E17" s="14" t="s">
        <v>345</v>
      </c>
      <c r="F17" s="24" t="s">
        <v>346</v>
      </c>
      <c r="G17" s="20"/>
      <c r="H17" s="20"/>
      <c r="I17" s="20"/>
      <c r="J17" s="20"/>
      <c r="K17" s="12"/>
      <c r="L17" s="59"/>
      <c r="M17" s="59"/>
      <c r="N17" s="59"/>
      <c r="O17" s="59"/>
    </row>
    <row r="18" spans="1:15" s="61" customFormat="1" ht="241.5" customHeight="1" x14ac:dyDescent="0.3">
      <c r="A18" s="59"/>
      <c r="B18" s="23" t="s">
        <v>106</v>
      </c>
      <c r="C18" s="23" t="s">
        <v>23</v>
      </c>
      <c r="D18" s="60">
        <v>2</v>
      </c>
      <c r="E18" s="14" t="s">
        <v>214</v>
      </c>
      <c r="F18" s="24" t="s">
        <v>229</v>
      </c>
      <c r="G18" s="20"/>
      <c r="H18" s="20"/>
      <c r="I18" s="20"/>
      <c r="J18" s="20"/>
      <c r="K18" s="12"/>
      <c r="L18" s="59"/>
      <c r="M18" s="59"/>
      <c r="N18" s="59"/>
      <c r="O18" s="59"/>
    </row>
    <row r="19" spans="1:15" ht="15.6" x14ac:dyDescent="0.3">
      <c r="A19" s="22"/>
      <c r="B19" s="110" t="s">
        <v>107</v>
      </c>
      <c r="C19" s="110"/>
      <c r="D19" s="110"/>
      <c r="E19" s="110"/>
      <c r="F19" s="110"/>
      <c r="G19" s="110"/>
      <c r="H19" s="110"/>
      <c r="I19" s="110"/>
      <c r="J19" s="110"/>
      <c r="K19" s="110"/>
      <c r="L19" s="77"/>
      <c r="M19" s="77"/>
      <c r="N19" s="77"/>
      <c r="O19" s="77"/>
    </row>
    <row r="20" spans="1:15" ht="135" customHeight="1" x14ac:dyDescent="0.3">
      <c r="A20" s="22"/>
      <c r="B20" s="23" t="s">
        <v>108</v>
      </c>
      <c r="C20" s="23" t="s">
        <v>23</v>
      </c>
      <c r="D20" s="60">
        <v>1</v>
      </c>
      <c r="E20" s="14" t="s">
        <v>215</v>
      </c>
      <c r="F20" s="24" t="s">
        <v>399</v>
      </c>
      <c r="G20" s="20"/>
      <c r="H20" s="20"/>
      <c r="I20" s="20"/>
      <c r="J20" s="20"/>
      <c r="K20" s="12"/>
      <c r="L20" s="22"/>
      <c r="M20" s="22"/>
      <c r="N20" s="22"/>
      <c r="O20" s="22"/>
    </row>
    <row r="21" spans="1:15" ht="92.4" customHeight="1" x14ac:dyDescent="0.3">
      <c r="A21" s="22"/>
      <c r="B21" s="23" t="s">
        <v>109</v>
      </c>
      <c r="C21" s="23" t="s">
        <v>23</v>
      </c>
      <c r="D21" s="60">
        <v>1</v>
      </c>
      <c r="E21" s="13" t="s">
        <v>118</v>
      </c>
      <c r="F21" s="24" t="s">
        <v>230</v>
      </c>
      <c r="G21" s="21"/>
      <c r="H21" s="21"/>
      <c r="I21" s="21"/>
      <c r="J21" s="21"/>
      <c r="K21" s="12"/>
      <c r="L21" s="22"/>
      <c r="M21" s="22"/>
      <c r="N21" s="22"/>
      <c r="O21" s="22"/>
    </row>
    <row r="22" spans="1:15" ht="86.25" customHeight="1" x14ac:dyDescent="0.3">
      <c r="A22" s="22"/>
      <c r="B22" s="23" t="s">
        <v>110</v>
      </c>
      <c r="C22" s="23" t="s">
        <v>23</v>
      </c>
      <c r="D22" s="60">
        <v>1</v>
      </c>
      <c r="E22" s="13" t="s">
        <v>216</v>
      </c>
      <c r="F22" s="24" t="s">
        <v>231</v>
      </c>
      <c r="G22" s="21"/>
      <c r="H22" s="21"/>
      <c r="I22" s="21"/>
      <c r="J22" s="21"/>
      <c r="K22" s="12"/>
      <c r="L22" s="22"/>
      <c r="M22" s="22"/>
      <c r="N22" s="22"/>
      <c r="O22" s="22"/>
    </row>
    <row r="23" spans="1:15" ht="204" customHeight="1" x14ac:dyDescent="0.3">
      <c r="A23" s="22"/>
      <c r="B23" s="23" t="s">
        <v>111</v>
      </c>
      <c r="C23" s="23" t="s">
        <v>23</v>
      </c>
      <c r="D23" s="60">
        <v>1</v>
      </c>
      <c r="E23" s="13" t="s">
        <v>385</v>
      </c>
      <c r="F23" s="24" t="s">
        <v>386</v>
      </c>
      <c r="G23" s="21"/>
      <c r="H23" s="21"/>
      <c r="I23" s="21"/>
      <c r="J23" s="21"/>
      <c r="K23" s="12"/>
      <c r="L23" s="22"/>
      <c r="M23" s="22"/>
      <c r="N23" s="22"/>
      <c r="O23" s="22"/>
    </row>
    <row r="24" spans="1:15" ht="120" customHeight="1" x14ac:dyDescent="0.3">
      <c r="A24" s="22"/>
      <c r="B24" s="23" t="s">
        <v>112</v>
      </c>
      <c r="C24" s="23" t="s">
        <v>23</v>
      </c>
      <c r="D24" s="60">
        <v>1</v>
      </c>
      <c r="E24" s="13" t="s">
        <v>217</v>
      </c>
      <c r="F24" s="24" t="s">
        <v>400</v>
      </c>
      <c r="G24" s="21"/>
      <c r="H24" s="21"/>
      <c r="I24" s="21"/>
      <c r="J24" s="21"/>
      <c r="K24" s="67"/>
      <c r="L24" s="22"/>
      <c r="M24" s="22"/>
      <c r="N24" s="22"/>
      <c r="O24" s="22"/>
    </row>
    <row r="25" spans="1:15" ht="82.5" customHeight="1" x14ac:dyDescent="0.3">
      <c r="A25" s="22"/>
      <c r="B25" s="23" t="s">
        <v>113</v>
      </c>
      <c r="C25" s="23" t="s">
        <v>23</v>
      </c>
      <c r="D25" s="60">
        <v>1</v>
      </c>
      <c r="E25" s="13" t="s">
        <v>393</v>
      </c>
      <c r="F25" s="24" t="s">
        <v>394</v>
      </c>
      <c r="G25" s="21"/>
      <c r="H25" s="21"/>
      <c r="I25" s="21"/>
      <c r="J25" s="21"/>
      <c r="K25" s="12"/>
      <c r="L25" s="22"/>
      <c r="M25" s="22"/>
      <c r="N25" s="22"/>
      <c r="O25" s="22"/>
    </row>
    <row r="26" spans="1:15" ht="63.6" customHeight="1" x14ac:dyDescent="0.3">
      <c r="A26" s="22"/>
      <c r="B26" s="23" t="s">
        <v>114</v>
      </c>
      <c r="C26" s="23" t="s">
        <v>23</v>
      </c>
      <c r="D26" s="60">
        <v>1</v>
      </c>
      <c r="E26" s="13" t="s">
        <v>218</v>
      </c>
      <c r="F26" s="24" t="s">
        <v>232</v>
      </c>
      <c r="G26" s="21"/>
      <c r="H26" s="21"/>
      <c r="I26" s="21"/>
      <c r="J26" s="21"/>
      <c r="K26" s="12"/>
      <c r="L26" s="22"/>
      <c r="M26" s="22"/>
      <c r="N26" s="22"/>
      <c r="O26" s="22"/>
    </row>
    <row r="27" spans="1:15" ht="141.6" customHeight="1" x14ac:dyDescent="0.3">
      <c r="A27" s="22"/>
      <c r="B27" s="23" t="s">
        <v>115</v>
      </c>
      <c r="C27" s="23" t="s">
        <v>23</v>
      </c>
      <c r="D27" s="60">
        <v>1</v>
      </c>
      <c r="E27" s="13" t="s">
        <v>219</v>
      </c>
      <c r="F27" s="73" t="s">
        <v>424</v>
      </c>
      <c r="G27" s="21"/>
      <c r="H27" s="21"/>
      <c r="I27" s="21"/>
      <c r="J27" s="21"/>
      <c r="K27" s="67"/>
      <c r="L27" s="22"/>
      <c r="M27" s="22"/>
      <c r="N27" s="22"/>
      <c r="O27" s="22"/>
    </row>
    <row r="28" spans="1:15" ht="118.5" customHeight="1" x14ac:dyDescent="0.3">
      <c r="A28" s="22"/>
      <c r="B28" s="23" t="s">
        <v>116</v>
      </c>
      <c r="C28" s="23" t="s">
        <v>23</v>
      </c>
      <c r="D28" s="60">
        <v>1</v>
      </c>
      <c r="E28" s="13" t="s">
        <v>220</v>
      </c>
      <c r="F28" s="24" t="s">
        <v>233</v>
      </c>
      <c r="G28" s="21"/>
      <c r="H28" s="21"/>
      <c r="I28" s="21"/>
      <c r="J28" s="21"/>
      <c r="K28" s="69"/>
      <c r="L28" s="22"/>
      <c r="M28" s="22"/>
      <c r="N28" s="22"/>
      <c r="O28" s="22"/>
    </row>
    <row r="29" spans="1:15" ht="137.25" customHeight="1" x14ac:dyDescent="0.3">
      <c r="A29" s="22"/>
      <c r="B29" s="23" t="s">
        <v>117</v>
      </c>
      <c r="C29" s="23" t="s">
        <v>23</v>
      </c>
      <c r="D29" s="60">
        <v>1</v>
      </c>
      <c r="E29" s="13" t="s">
        <v>342</v>
      </c>
      <c r="F29" s="24" t="s">
        <v>398</v>
      </c>
      <c r="G29" s="21"/>
      <c r="H29" s="21"/>
      <c r="I29" s="21"/>
      <c r="J29" s="21"/>
      <c r="K29" s="12"/>
      <c r="L29" s="22"/>
      <c r="M29" s="22"/>
      <c r="N29" s="22"/>
      <c r="O29" s="22"/>
    </row>
    <row r="30" spans="1:15" ht="140.4" customHeight="1" x14ac:dyDescent="0.3">
      <c r="A30" s="22"/>
      <c r="B30" s="23" t="s">
        <v>119</v>
      </c>
      <c r="C30" s="23" t="s">
        <v>23</v>
      </c>
      <c r="D30" s="60">
        <v>2</v>
      </c>
      <c r="E30" s="13" t="s">
        <v>221</v>
      </c>
      <c r="F30" s="24" t="s">
        <v>122</v>
      </c>
      <c r="G30" s="21"/>
      <c r="H30" s="21"/>
      <c r="I30" s="21"/>
      <c r="J30" s="21"/>
      <c r="K30" s="12"/>
      <c r="L30" s="22"/>
      <c r="M30" s="22"/>
      <c r="N30" s="22"/>
      <c r="O30" s="22"/>
    </row>
    <row r="31" spans="1:15" ht="110.4" x14ac:dyDescent="0.3">
      <c r="A31" s="22"/>
      <c r="B31" s="23" t="s">
        <v>120</v>
      </c>
      <c r="C31" s="23" t="s">
        <v>23</v>
      </c>
      <c r="D31" s="60">
        <v>2</v>
      </c>
      <c r="E31" s="13" t="s">
        <v>222</v>
      </c>
      <c r="F31" s="24" t="s">
        <v>234</v>
      </c>
      <c r="G31" s="21"/>
      <c r="H31" s="21"/>
      <c r="I31" s="21"/>
      <c r="J31" s="21"/>
      <c r="K31" s="67"/>
      <c r="L31" s="22"/>
      <c r="M31" s="22"/>
      <c r="N31" s="22"/>
      <c r="O31" s="22"/>
    </row>
    <row r="32" spans="1:15" ht="140.4" customHeight="1" x14ac:dyDescent="0.3">
      <c r="A32" s="22"/>
      <c r="B32" s="23" t="s">
        <v>121</v>
      </c>
      <c r="C32" s="23" t="s">
        <v>23</v>
      </c>
      <c r="D32" s="60">
        <v>1</v>
      </c>
      <c r="E32" s="13" t="s">
        <v>223</v>
      </c>
      <c r="F32" s="24" t="s">
        <v>235</v>
      </c>
      <c r="G32" s="21"/>
      <c r="H32" s="21"/>
      <c r="I32" s="21"/>
      <c r="J32" s="21"/>
      <c r="K32" s="67"/>
      <c r="L32" s="22"/>
      <c r="M32" s="22"/>
      <c r="N32" s="22"/>
      <c r="O32" s="22"/>
    </row>
    <row r="33" spans="2:8" x14ac:dyDescent="0.3"/>
    <row r="34" spans="2:8" hidden="1" x14ac:dyDescent="0.3">
      <c r="E34" s="17" t="s">
        <v>0</v>
      </c>
      <c r="F34" s="17" t="s">
        <v>15</v>
      </c>
      <c r="G34" s="17" t="s">
        <v>16</v>
      </c>
      <c r="H34" s="40" t="s">
        <v>154</v>
      </c>
    </row>
    <row r="35" spans="2:8" hidden="1" x14ac:dyDescent="0.3">
      <c r="B35" s="17" t="s">
        <v>151</v>
      </c>
      <c r="C35" s="8">
        <f>COUNTIF(D:D,1)</f>
        <v>25</v>
      </c>
      <c r="E35" s="8">
        <f>COUNTIFS(D:D,1,G:G,"=X")</f>
        <v>0</v>
      </c>
      <c r="F35" s="8">
        <f>COUNTIFS(D:D,1,H:H,"=X")</f>
        <v>0</v>
      </c>
      <c r="G35" s="8">
        <f>COUNTIFS(D:D,1,I:I,"=X")</f>
        <v>0</v>
      </c>
      <c r="H35" s="8">
        <f>COUNTIFS(D:D,1,J:J,"=X")</f>
        <v>0</v>
      </c>
    </row>
    <row r="36" spans="2:8" hidden="1" x14ac:dyDescent="0.3">
      <c r="B36" s="17" t="s">
        <v>152</v>
      </c>
      <c r="C36" s="8">
        <f>COUNTIF(D:D,2)</f>
        <v>3</v>
      </c>
      <c r="E36" s="8">
        <f>COUNTIFS(D:D,2,G:G,"=X")</f>
        <v>0</v>
      </c>
      <c r="F36" s="8">
        <f>COUNTIFS(D:D,2,H:H,"=X")</f>
        <v>0</v>
      </c>
      <c r="G36" s="8">
        <f>COUNTIFS(D:D,2,I:I,"=X")</f>
        <v>0</v>
      </c>
      <c r="H36" s="8">
        <f>COUNTIFS(D:D,2,J:J,"=X")</f>
        <v>0</v>
      </c>
    </row>
    <row r="37" spans="2:8" hidden="1" x14ac:dyDescent="0.3">
      <c r="B37" s="17" t="s">
        <v>153</v>
      </c>
      <c r="C37" s="8">
        <f>COUNTIF(D:D,3)</f>
        <v>0</v>
      </c>
      <c r="D37" s="17"/>
      <c r="E37" s="8">
        <f>COUNTIFS(D:D,3,G:G,"=X")</f>
        <v>0</v>
      </c>
      <c r="F37" s="8">
        <f>COUNTIFS(D:D,3,H:H,"=X")</f>
        <v>0</v>
      </c>
      <c r="G37" s="8">
        <f>COUNTIFS(D:D,3,I:I,"=X")</f>
        <v>0</v>
      </c>
      <c r="H37" s="8">
        <f>COUNTIFS(D:D,3,J:J,"=X")</f>
        <v>0</v>
      </c>
    </row>
    <row r="39" spans="2:8" hidden="1" x14ac:dyDescent="0.3">
      <c r="C39" s="17"/>
    </row>
  </sheetData>
  <mergeCells count="9">
    <mergeCell ref="B19:K19"/>
    <mergeCell ref="L1:L2"/>
    <mergeCell ref="M1:M2"/>
    <mergeCell ref="N1:N2"/>
    <mergeCell ref="O1:O2"/>
    <mergeCell ref="B1:F1"/>
    <mergeCell ref="G1:J1"/>
    <mergeCell ref="K1:K2"/>
    <mergeCell ref="B3:K3"/>
  </mergeCells>
  <phoneticPr fontId="23" type="noConversion"/>
  <conditionalFormatting sqref="B35:B37">
    <cfRule type="cellIs" dxfId="21" priority="3" operator="equal">
      <formula>"CC"</formula>
    </cfRule>
  </conditionalFormatting>
  <conditionalFormatting sqref="C1:C33">
    <cfRule type="cellIs" dxfId="20" priority="7" operator="equal">
      <formula>"CC"</formula>
    </cfRule>
  </conditionalFormatting>
  <conditionalFormatting sqref="C35:C1048576">
    <cfRule type="cellIs" dxfId="19" priority="2" operator="equal">
      <formula>"CC"</formula>
    </cfRule>
  </conditionalFormatting>
  <conditionalFormatting sqref="G1:G2">
    <cfRule type="cellIs" dxfId="18" priority="12" operator="equal">
      <formula>"x"</formula>
    </cfRule>
  </conditionalFormatting>
  <conditionalFormatting sqref="G4:G18">
    <cfRule type="cellIs" dxfId="17" priority="13" operator="equal">
      <formula>"x"</formula>
    </cfRule>
  </conditionalFormatting>
  <conditionalFormatting sqref="G20:G32">
    <cfRule type="cellIs" dxfId="16" priority="8" operator="equal">
      <formula>"x"</formula>
    </cfRule>
  </conditionalFormatting>
  <conditionalFormatting sqref="H2 H4:H18">
    <cfRule type="cellIs" dxfId="15" priority="14" operator="equal">
      <formula>"x"</formula>
    </cfRule>
  </conditionalFormatting>
  <conditionalFormatting sqref="H20:H32">
    <cfRule type="cellIs" dxfId="14" priority="9" operator="equal">
      <formula>"x"</formula>
    </cfRule>
  </conditionalFormatting>
  <conditionalFormatting sqref="I2 I4:I18">
    <cfRule type="notContainsBlanks" dxfId="13" priority="15">
      <formula>LEN(TRIM(I2))&gt;0</formula>
    </cfRule>
  </conditionalFormatting>
  <conditionalFormatting sqref="I20:I32">
    <cfRule type="notContainsBlanks" dxfId="12" priority="10">
      <formula>LEN(TRIM(I20))&gt;0</formula>
    </cfRule>
  </conditionalFormatting>
  <conditionalFormatting sqref="J2 J4:J18">
    <cfRule type="cellIs" dxfId="11" priority="16" operator="equal">
      <formula>"x"</formula>
    </cfRule>
  </conditionalFormatting>
  <conditionalFormatting sqref="J20:J32">
    <cfRule type="cellIs" dxfId="10" priority="11" operator="equal">
      <formula>"x"</formula>
    </cfRule>
  </conditionalFormatting>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C50FF-5CA3-4AE2-AD20-EEA5A3D0B9CE}">
  <sheetPr>
    <tabColor theme="0"/>
  </sheetPr>
  <dimension ref="A1:O32"/>
  <sheetViews>
    <sheetView showGridLines="0" topLeftCell="F1" zoomScaleNormal="100" workbookViewId="0">
      <pane ySplit="2" topLeftCell="A3" activePane="bottomLeft" state="frozen"/>
      <selection activeCell="H30" sqref="H30"/>
      <selection pane="bottomLeft" activeCell="L4" sqref="L4"/>
    </sheetView>
  </sheetViews>
  <sheetFormatPr defaultColWidth="22.6640625" defaultRowHeight="14.4" zeroHeight="1" x14ac:dyDescent="0.3"/>
  <cols>
    <col min="1" max="1" width="14.44140625" style="8" hidden="1" customWidth="1"/>
    <col min="2" max="2" width="7.88671875" style="8" customWidth="1"/>
    <col min="3" max="3" width="7.5546875" style="8" customWidth="1"/>
    <col min="4" max="4" width="6.6640625" style="8" customWidth="1"/>
    <col min="5" max="5" width="44.109375" style="8" customWidth="1"/>
    <col min="6" max="6" width="52.6640625" style="8" customWidth="1"/>
    <col min="7" max="10" width="4.88671875" style="9" customWidth="1"/>
    <col min="11" max="11" width="56.6640625" style="10" customWidth="1"/>
    <col min="12" max="12" width="34.44140625" style="8" customWidth="1"/>
    <col min="13" max="13" width="22.6640625" style="8"/>
    <col min="14" max="14" width="24.109375" style="8" customWidth="1"/>
    <col min="15" max="15" width="25.6640625" style="8" customWidth="1"/>
    <col min="16" max="16384" width="22.6640625" style="8"/>
  </cols>
  <sheetData>
    <row r="1" spans="1:15" ht="15.6" x14ac:dyDescent="0.25">
      <c r="A1" s="22"/>
      <c r="B1" s="113" t="s">
        <v>123</v>
      </c>
      <c r="C1" s="113"/>
      <c r="D1" s="113"/>
      <c r="E1" s="113"/>
      <c r="F1" s="113"/>
      <c r="G1" s="109" t="s">
        <v>9</v>
      </c>
      <c r="H1" s="112"/>
      <c r="I1" s="112"/>
      <c r="J1" s="112"/>
      <c r="K1" s="109" t="s">
        <v>174</v>
      </c>
      <c r="L1" s="109" t="s">
        <v>425</v>
      </c>
      <c r="M1" s="109" t="s">
        <v>426</v>
      </c>
      <c r="N1" s="109" t="s">
        <v>427</v>
      </c>
      <c r="O1" s="109" t="s">
        <v>428</v>
      </c>
    </row>
    <row r="2" spans="1:15" ht="72" x14ac:dyDescent="0.3">
      <c r="A2" s="22"/>
      <c r="B2" s="28" t="s">
        <v>20</v>
      </c>
      <c r="C2" s="29" t="s">
        <v>88</v>
      </c>
      <c r="D2" s="29" t="s">
        <v>18</v>
      </c>
      <c r="E2" s="27" t="s">
        <v>17</v>
      </c>
      <c r="F2" s="27" t="s">
        <v>21</v>
      </c>
      <c r="G2" s="30" t="s">
        <v>28</v>
      </c>
      <c r="H2" s="31" t="s">
        <v>31</v>
      </c>
      <c r="I2" s="32" t="s">
        <v>29</v>
      </c>
      <c r="J2" s="33" t="s">
        <v>30</v>
      </c>
      <c r="K2" s="109"/>
      <c r="L2" s="109"/>
      <c r="M2" s="109"/>
      <c r="N2" s="109"/>
      <c r="O2" s="109"/>
    </row>
    <row r="3" spans="1:15" ht="15.6" x14ac:dyDescent="0.3">
      <c r="A3" s="22"/>
      <c r="B3" s="110" t="s">
        <v>124</v>
      </c>
      <c r="C3" s="110"/>
      <c r="D3" s="110"/>
      <c r="E3" s="110"/>
      <c r="F3" s="110"/>
      <c r="G3" s="110"/>
      <c r="H3" s="110"/>
      <c r="I3" s="110"/>
      <c r="J3" s="110"/>
      <c r="K3" s="110"/>
      <c r="L3" s="74"/>
      <c r="M3" s="74"/>
      <c r="N3" s="74"/>
      <c r="O3" s="74"/>
    </row>
    <row r="4" spans="1:15" s="11" customFormat="1" ht="111" customHeight="1" x14ac:dyDescent="0.3">
      <c r="A4" s="18"/>
      <c r="B4" s="23" t="s">
        <v>125</v>
      </c>
      <c r="C4" s="23" t="s">
        <v>23</v>
      </c>
      <c r="D4" s="23">
        <v>1</v>
      </c>
      <c r="E4" s="12" t="s">
        <v>186</v>
      </c>
      <c r="F4" s="24" t="s">
        <v>198</v>
      </c>
      <c r="G4" s="19"/>
      <c r="H4" s="19"/>
      <c r="I4" s="19"/>
      <c r="J4" s="19"/>
      <c r="K4" s="66"/>
      <c r="L4" s="18"/>
      <c r="M4" s="18"/>
      <c r="N4" s="18"/>
      <c r="O4" s="18"/>
    </row>
    <row r="5" spans="1:15" s="11" customFormat="1" ht="291.75" customHeight="1" x14ac:dyDescent="0.3">
      <c r="A5" s="18"/>
      <c r="B5" s="23" t="s">
        <v>126</v>
      </c>
      <c r="C5" s="23" t="s">
        <v>23</v>
      </c>
      <c r="D5" s="23">
        <v>2</v>
      </c>
      <c r="E5" s="13" t="s">
        <v>187</v>
      </c>
      <c r="F5" s="25" t="s">
        <v>207</v>
      </c>
      <c r="G5" s="20"/>
      <c r="H5" s="20"/>
      <c r="I5" s="20"/>
      <c r="J5" s="20"/>
      <c r="K5" s="69"/>
      <c r="L5" s="18"/>
      <c r="M5" s="18"/>
      <c r="N5" s="18"/>
      <c r="O5" s="18"/>
    </row>
    <row r="6" spans="1:15" s="11" customFormat="1" ht="264" customHeight="1" x14ac:dyDescent="0.3">
      <c r="A6" s="18"/>
      <c r="B6" s="23" t="s">
        <v>127</v>
      </c>
      <c r="C6" s="23" t="s">
        <v>23</v>
      </c>
      <c r="D6" s="23">
        <v>1</v>
      </c>
      <c r="E6" s="66" t="s">
        <v>188</v>
      </c>
      <c r="F6" s="25" t="s">
        <v>367</v>
      </c>
      <c r="G6" s="19"/>
      <c r="H6" s="19"/>
      <c r="I6" s="19"/>
      <c r="J6" s="19"/>
      <c r="K6" s="78"/>
      <c r="L6" s="18"/>
      <c r="M6" s="18"/>
      <c r="N6" s="18"/>
      <c r="O6" s="18"/>
    </row>
    <row r="7" spans="1:15" s="11" customFormat="1" ht="223.5" customHeight="1" x14ac:dyDescent="0.3">
      <c r="A7" s="18"/>
      <c r="B7" s="23" t="s">
        <v>128</v>
      </c>
      <c r="C7" s="23" t="s">
        <v>23</v>
      </c>
      <c r="D7" s="23">
        <v>2</v>
      </c>
      <c r="E7" s="66" t="s">
        <v>365</v>
      </c>
      <c r="F7" s="25" t="s">
        <v>368</v>
      </c>
      <c r="G7" s="20"/>
      <c r="H7" s="20"/>
      <c r="I7" s="20"/>
      <c r="J7" s="20"/>
      <c r="K7" s="78"/>
      <c r="L7" s="18"/>
      <c r="M7" s="18"/>
      <c r="N7" s="18"/>
      <c r="O7" s="18"/>
    </row>
    <row r="8" spans="1:15" s="11" customFormat="1" ht="234.6" x14ac:dyDescent="0.3">
      <c r="A8" s="18"/>
      <c r="B8" s="23" t="s">
        <v>129</v>
      </c>
      <c r="C8" s="23" t="s">
        <v>23</v>
      </c>
      <c r="D8" s="23">
        <v>3</v>
      </c>
      <c r="E8" s="66" t="s">
        <v>366</v>
      </c>
      <c r="F8" s="25" t="s">
        <v>369</v>
      </c>
      <c r="G8" s="20"/>
      <c r="H8" s="20"/>
      <c r="I8" s="20"/>
      <c r="J8" s="20"/>
      <c r="K8" s="67"/>
      <c r="L8" s="18"/>
      <c r="M8" s="18"/>
      <c r="N8" s="18"/>
      <c r="O8" s="18"/>
    </row>
    <row r="9" spans="1:15" s="11" customFormat="1" ht="246.75" customHeight="1" x14ac:dyDescent="0.3">
      <c r="A9" s="18"/>
      <c r="B9" s="23" t="s">
        <v>130</v>
      </c>
      <c r="C9" s="23" t="s">
        <v>23</v>
      </c>
      <c r="D9" s="23">
        <v>1</v>
      </c>
      <c r="E9" s="14" t="s">
        <v>405</v>
      </c>
      <c r="F9" s="26" t="s">
        <v>406</v>
      </c>
      <c r="G9" s="20"/>
      <c r="H9" s="21"/>
      <c r="I9" s="21"/>
      <c r="J9" s="21"/>
      <c r="K9" s="79"/>
      <c r="L9" s="18"/>
      <c r="M9" s="18"/>
      <c r="N9" s="18"/>
      <c r="O9" s="18"/>
    </row>
    <row r="10" spans="1:15" s="11" customFormat="1" ht="227.25" customHeight="1" x14ac:dyDescent="0.3">
      <c r="A10" s="18"/>
      <c r="B10" s="23" t="s">
        <v>131</v>
      </c>
      <c r="C10" s="23" t="s">
        <v>23</v>
      </c>
      <c r="D10" s="23">
        <v>2</v>
      </c>
      <c r="E10" s="12" t="s">
        <v>371</v>
      </c>
      <c r="F10" s="24" t="s">
        <v>370</v>
      </c>
      <c r="G10" s="19"/>
      <c r="H10" s="19"/>
      <c r="I10" s="19"/>
      <c r="J10" s="19"/>
      <c r="K10" s="79"/>
      <c r="L10" s="18"/>
      <c r="M10" s="18"/>
      <c r="N10" s="18"/>
      <c r="O10" s="18"/>
    </row>
    <row r="11" spans="1:15" s="11" customFormat="1" ht="222.75" customHeight="1" x14ac:dyDescent="0.3">
      <c r="A11" s="18"/>
      <c r="B11" s="23" t="s">
        <v>132</v>
      </c>
      <c r="C11" s="23" t="s">
        <v>23</v>
      </c>
      <c r="D11" s="23">
        <v>3</v>
      </c>
      <c r="E11" s="13" t="s">
        <v>371</v>
      </c>
      <c r="F11" s="25" t="s">
        <v>403</v>
      </c>
      <c r="G11" s="19"/>
      <c r="H11" s="19"/>
      <c r="I11" s="19"/>
      <c r="J11" s="19"/>
      <c r="K11" s="71"/>
      <c r="L11" s="18"/>
      <c r="M11" s="18"/>
      <c r="N11" s="18"/>
      <c r="O11" s="18"/>
    </row>
    <row r="12" spans="1:15" s="11" customFormat="1" ht="319.5" customHeight="1" x14ac:dyDescent="0.3">
      <c r="A12" s="18"/>
      <c r="B12" s="23" t="s">
        <v>133</v>
      </c>
      <c r="C12" s="23" t="s">
        <v>23</v>
      </c>
      <c r="D12" s="23">
        <v>1</v>
      </c>
      <c r="E12" s="13" t="s">
        <v>189</v>
      </c>
      <c r="F12" s="25" t="s">
        <v>199</v>
      </c>
      <c r="G12" s="20"/>
      <c r="H12" s="20"/>
      <c r="I12" s="20"/>
      <c r="J12" s="20"/>
      <c r="K12" s="80"/>
      <c r="L12" s="18"/>
      <c r="M12" s="18"/>
      <c r="N12" s="18"/>
      <c r="O12" s="18"/>
    </row>
    <row r="13" spans="1:15" ht="169.2" customHeight="1" x14ac:dyDescent="0.3">
      <c r="A13" s="22"/>
      <c r="B13" s="23" t="s">
        <v>134</v>
      </c>
      <c r="C13" s="23" t="s">
        <v>23</v>
      </c>
      <c r="D13" s="60">
        <v>2</v>
      </c>
      <c r="E13" s="13" t="s">
        <v>190</v>
      </c>
      <c r="F13" s="24" t="s">
        <v>200</v>
      </c>
      <c r="G13" s="19"/>
      <c r="H13" s="19"/>
      <c r="I13" s="19"/>
      <c r="J13" s="19"/>
      <c r="K13" s="80"/>
      <c r="L13" s="22"/>
      <c r="M13" s="22"/>
      <c r="N13" s="22"/>
      <c r="O13" s="22"/>
    </row>
    <row r="14" spans="1:15" ht="154.5" customHeight="1" x14ac:dyDescent="0.3">
      <c r="A14" s="22"/>
      <c r="B14" s="23" t="s">
        <v>135</v>
      </c>
      <c r="C14" s="23" t="s">
        <v>23</v>
      </c>
      <c r="D14" s="60">
        <v>3</v>
      </c>
      <c r="E14" s="13" t="s">
        <v>191</v>
      </c>
      <c r="F14" s="24" t="s">
        <v>201</v>
      </c>
      <c r="G14" s="20"/>
      <c r="H14" s="20"/>
      <c r="I14" s="20"/>
      <c r="J14" s="20"/>
      <c r="K14" s="72"/>
      <c r="L14" s="22"/>
      <c r="M14" s="22"/>
      <c r="N14" s="22"/>
      <c r="O14" s="22"/>
    </row>
    <row r="15" spans="1:15" ht="331.2" x14ac:dyDescent="0.3">
      <c r="A15" s="22"/>
      <c r="B15" s="23" t="s">
        <v>136</v>
      </c>
      <c r="C15" s="23" t="s">
        <v>47</v>
      </c>
      <c r="D15" s="60">
        <v>1</v>
      </c>
      <c r="E15" s="14" t="s">
        <v>357</v>
      </c>
      <c r="F15" s="24" t="s">
        <v>358</v>
      </c>
      <c r="G15" s="20"/>
      <c r="H15" s="20"/>
      <c r="I15" s="20"/>
      <c r="J15" s="20"/>
      <c r="K15" s="67"/>
      <c r="L15" s="22"/>
      <c r="M15" s="22"/>
      <c r="N15" s="22"/>
      <c r="O15" s="22"/>
    </row>
    <row r="16" spans="1:15" ht="124.2" x14ac:dyDescent="0.3">
      <c r="A16" s="22"/>
      <c r="B16" s="23" t="s">
        <v>137</v>
      </c>
      <c r="C16" s="23" t="s">
        <v>23</v>
      </c>
      <c r="D16" s="60">
        <v>1</v>
      </c>
      <c r="E16" s="14" t="s">
        <v>192</v>
      </c>
      <c r="F16" s="24" t="s">
        <v>202</v>
      </c>
      <c r="G16" s="20"/>
      <c r="H16" s="20"/>
      <c r="I16" s="20"/>
      <c r="J16" s="20"/>
      <c r="K16" s="67"/>
      <c r="L16" s="22"/>
      <c r="M16" s="22"/>
      <c r="N16" s="22"/>
      <c r="O16" s="22"/>
    </row>
    <row r="17" spans="1:15" ht="120.6" customHeight="1" x14ac:dyDescent="0.3">
      <c r="A17" s="22"/>
      <c r="B17" s="23" t="s">
        <v>138</v>
      </c>
      <c r="C17" s="23" t="s">
        <v>23</v>
      </c>
      <c r="D17" s="60">
        <v>2</v>
      </c>
      <c r="E17" s="14" t="s">
        <v>193</v>
      </c>
      <c r="F17" s="24" t="s">
        <v>203</v>
      </c>
      <c r="G17" s="20"/>
      <c r="H17" s="20"/>
      <c r="I17" s="20"/>
      <c r="J17" s="20"/>
      <c r="K17" s="13"/>
      <c r="L17" s="22"/>
      <c r="M17" s="22"/>
      <c r="N17" s="22"/>
      <c r="O17" s="22"/>
    </row>
    <row r="18" spans="1:15" ht="261.75" customHeight="1" x14ac:dyDescent="0.3">
      <c r="A18" s="22"/>
      <c r="B18" s="23" t="s">
        <v>139</v>
      </c>
      <c r="C18" s="23" t="s">
        <v>23</v>
      </c>
      <c r="D18" s="60">
        <v>2</v>
      </c>
      <c r="E18" s="62" t="s">
        <v>372</v>
      </c>
      <c r="F18" s="63" t="s">
        <v>373</v>
      </c>
      <c r="G18" s="20"/>
      <c r="H18" s="20"/>
      <c r="I18" s="20"/>
      <c r="J18" s="20"/>
      <c r="K18" s="67"/>
      <c r="L18" s="22"/>
      <c r="M18" s="22"/>
      <c r="N18" s="22"/>
      <c r="O18" s="22"/>
    </row>
    <row r="19" spans="1:15" ht="303.60000000000002" x14ac:dyDescent="0.3">
      <c r="A19" s="22"/>
      <c r="B19" s="23" t="s">
        <v>140</v>
      </c>
      <c r="C19" s="23" t="s">
        <v>23</v>
      </c>
      <c r="D19" s="60">
        <v>1</v>
      </c>
      <c r="E19" s="13" t="s">
        <v>194</v>
      </c>
      <c r="F19" s="24" t="s">
        <v>208</v>
      </c>
      <c r="G19" s="20"/>
      <c r="H19" s="20"/>
      <c r="I19" s="20"/>
      <c r="J19" s="20"/>
      <c r="K19" s="66"/>
      <c r="L19" s="22"/>
      <c r="M19" s="22"/>
      <c r="N19" s="22"/>
      <c r="O19" s="22"/>
    </row>
    <row r="20" spans="1:15" s="61" customFormat="1" ht="71.25" customHeight="1" x14ac:dyDescent="0.3">
      <c r="A20" s="59"/>
      <c r="B20" s="23" t="s">
        <v>141</v>
      </c>
      <c r="C20" s="23" t="s">
        <v>23</v>
      </c>
      <c r="D20" s="60">
        <v>3</v>
      </c>
      <c r="E20" s="14" t="s">
        <v>195</v>
      </c>
      <c r="F20" s="24" t="s">
        <v>204</v>
      </c>
      <c r="G20" s="20"/>
      <c r="H20" s="20"/>
      <c r="I20" s="20"/>
      <c r="J20" s="20"/>
      <c r="K20" s="67"/>
      <c r="L20" s="59"/>
      <c r="M20" s="59"/>
      <c r="N20" s="59"/>
      <c r="O20" s="59"/>
    </row>
    <row r="21" spans="1:15" ht="208.8" customHeight="1" x14ac:dyDescent="0.3">
      <c r="A21" s="22"/>
      <c r="B21" s="23" t="s">
        <v>142</v>
      </c>
      <c r="C21" s="23" t="s">
        <v>23</v>
      </c>
      <c r="D21" s="60">
        <v>1</v>
      </c>
      <c r="E21" s="13" t="s">
        <v>196</v>
      </c>
      <c r="F21" s="24" t="s">
        <v>205</v>
      </c>
      <c r="G21" s="20"/>
      <c r="H21" s="20"/>
      <c r="I21" s="20"/>
      <c r="J21" s="20"/>
      <c r="K21" s="79"/>
      <c r="L21" s="22"/>
      <c r="M21" s="22"/>
      <c r="N21" s="22"/>
      <c r="O21" s="22"/>
    </row>
    <row r="22" spans="1:15" ht="135.75" customHeight="1" x14ac:dyDescent="0.3">
      <c r="A22" s="22"/>
      <c r="B22" s="23" t="s">
        <v>143</v>
      </c>
      <c r="C22" s="23" t="s">
        <v>23</v>
      </c>
      <c r="D22" s="60">
        <v>1</v>
      </c>
      <c r="E22" s="13" t="s">
        <v>362</v>
      </c>
      <c r="F22" s="24" t="s">
        <v>364</v>
      </c>
      <c r="G22" s="21"/>
      <c r="H22" s="21"/>
      <c r="I22" s="21"/>
      <c r="J22" s="21"/>
      <c r="K22" s="66"/>
      <c r="L22" s="22"/>
      <c r="M22" s="22"/>
      <c r="N22" s="22"/>
      <c r="O22" s="22"/>
    </row>
    <row r="23" spans="1:15" ht="207" customHeight="1" x14ac:dyDescent="0.3">
      <c r="A23" s="22"/>
      <c r="B23" s="23" t="s">
        <v>144</v>
      </c>
      <c r="C23" s="23" t="s">
        <v>23</v>
      </c>
      <c r="D23" s="60">
        <v>2</v>
      </c>
      <c r="E23" s="14" t="s">
        <v>361</v>
      </c>
      <c r="F23" s="24" t="s">
        <v>363</v>
      </c>
      <c r="G23" s="20"/>
      <c r="H23" s="20"/>
      <c r="I23" s="20"/>
      <c r="J23" s="20"/>
      <c r="K23" s="66"/>
      <c r="L23" s="22"/>
      <c r="M23" s="22"/>
      <c r="N23" s="22"/>
      <c r="O23" s="22"/>
    </row>
    <row r="24" spans="1:15" ht="181.5" customHeight="1" x14ac:dyDescent="0.3">
      <c r="A24" s="22"/>
      <c r="B24" s="23" t="s">
        <v>145</v>
      </c>
      <c r="C24" s="23" t="s">
        <v>23</v>
      </c>
      <c r="D24" s="60">
        <v>1</v>
      </c>
      <c r="E24" s="13" t="s">
        <v>197</v>
      </c>
      <c r="F24" s="24" t="s">
        <v>206</v>
      </c>
      <c r="G24" s="21"/>
      <c r="H24" s="21"/>
      <c r="I24" s="21"/>
      <c r="J24" s="21"/>
      <c r="K24" s="66"/>
      <c r="L24" s="22"/>
      <c r="M24" s="22"/>
      <c r="N24" s="22"/>
      <c r="O24" s="22"/>
    </row>
    <row r="25" spans="1:15" ht="81" customHeight="1" x14ac:dyDescent="0.3">
      <c r="A25" s="22"/>
      <c r="B25" s="23" t="s">
        <v>146</v>
      </c>
      <c r="C25" s="23" t="s">
        <v>23</v>
      </c>
      <c r="D25" s="60">
        <v>2</v>
      </c>
      <c r="E25" s="13" t="s">
        <v>185</v>
      </c>
      <c r="F25" s="73" t="s">
        <v>423</v>
      </c>
      <c r="G25" s="21"/>
      <c r="H25" s="21"/>
      <c r="I25" s="21"/>
      <c r="J25" s="21"/>
      <c r="K25" s="66"/>
      <c r="L25" s="22"/>
      <c r="M25" s="22"/>
      <c r="N25" s="22"/>
      <c r="O25" s="22"/>
    </row>
    <row r="26" spans="1:15" x14ac:dyDescent="0.3"/>
    <row r="27" spans="1:15" hidden="1" x14ac:dyDescent="0.3">
      <c r="C27" s="17" t="s">
        <v>155</v>
      </c>
      <c r="E27" s="17" t="s">
        <v>0</v>
      </c>
      <c r="F27" s="17" t="s">
        <v>15</v>
      </c>
      <c r="G27" s="17" t="s">
        <v>16</v>
      </c>
      <c r="H27" s="40" t="s">
        <v>154</v>
      </c>
    </row>
    <row r="28" spans="1:15" hidden="1" x14ac:dyDescent="0.3">
      <c r="B28" s="17" t="s">
        <v>151</v>
      </c>
      <c r="C28" s="8">
        <f>COUNTIF(D:D,1)</f>
        <v>10</v>
      </c>
      <c r="E28" s="8">
        <f>COUNTIFS(D:D,1,G:G,"=X")</f>
        <v>0</v>
      </c>
      <c r="F28" s="8">
        <f>COUNTIFS(D:D,1,H:H,"=X")</f>
        <v>0</v>
      </c>
      <c r="G28" s="8">
        <f>COUNTIFS(D:D,1,I:I,"=X")</f>
        <v>0</v>
      </c>
      <c r="H28" s="8">
        <f>COUNTIFS(D:D,1,J:J,"=X")</f>
        <v>0</v>
      </c>
    </row>
    <row r="29" spans="1:15" hidden="1" x14ac:dyDescent="0.3">
      <c r="B29" s="17" t="s">
        <v>152</v>
      </c>
      <c r="C29" s="8">
        <f>COUNTIF(D:D,2)</f>
        <v>8</v>
      </c>
      <c r="E29" s="8">
        <f>COUNTIFS(D:D,2,G:G,"=X")</f>
        <v>0</v>
      </c>
      <c r="F29" s="8">
        <f>COUNTIFS(D:D,2,H:H,"=X")</f>
        <v>0</v>
      </c>
      <c r="G29" s="8">
        <f>COUNTIFS(D:D,2,I:I,"=X")</f>
        <v>0</v>
      </c>
      <c r="H29" s="8">
        <f>COUNTIFS(D:D,2,J:J,"=X")</f>
        <v>0</v>
      </c>
    </row>
    <row r="30" spans="1:15" hidden="1" x14ac:dyDescent="0.3">
      <c r="B30" s="17" t="s">
        <v>153</v>
      </c>
      <c r="C30" s="8">
        <f>COUNTIF(D:D,3)</f>
        <v>4</v>
      </c>
      <c r="D30" s="17"/>
      <c r="E30" s="8">
        <f>COUNTIFS(D:D,3,G:G,"=X")</f>
        <v>0</v>
      </c>
      <c r="F30" s="8">
        <f>COUNTIFS(D:D,3,H:H,"=X")</f>
        <v>0</v>
      </c>
      <c r="G30" s="8">
        <f>COUNTIFS(D:D,3,I:I,"=X")</f>
        <v>0</v>
      </c>
      <c r="H30" s="8">
        <f>COUNTIFS(D:D,3,J:J,"=X")</f>
        <v>0</v>
      </c>
    </row>
    <row r="32" spans="1:15" hidden="1" x14ac:dyDescent="0.3">
      <c r="C32" s="17"/>
    </row>
  </sheetData>
  <mergeCells count="8">
    <mergeCell ref="B3:K3"/>
    <mergeCell ref="L1:L2"/>
    <mergeCell ref="M1:M2"/>
    <mergeCell ref="N1:N2"/>
    <mergeCell ref="O1:O2"/>
    <mergeCell ref="B1:F1"/>
    <mergeCell ref="G1:J1"/>
    <mergeCell ref="K1:K2"/>
  </mergeCells>
  <phoneticPr fontId="23" type="noConversion"/>
  <conditionalFormatting sqref="C1:C26 B28:B30">
    <cfRule type="cellIs" dxfId="9" priority="1" operator="equal">
      <formula>"CC"</formula>
    </cfRule>
  </conditionalFormatting>
  <conditionalFormatting sqref="C28:C1048576">
    <cfRule type="cellIs" dxfId="8" priority="2" operator="equal">
      <formula>"CC"</formula>
    </cfRule>
  </conditionalFormatting>
  <conditionalFormatting sqref="G1:G2">
    <cfRule type="cellIs" dxfId="7" priority="11" operator="equal">
      <formula>"x"</formula>
    </cfRule>
  </conditionalFormatting>
  <conditionalFormatting sqref="G4:G25">
    <cfRule type="cellIs" dxfId="6" priority="7" operator="equal">
      <formula>"x"</formula>
    </cfRule>
  </conditionalFormatting>
  <conditionalFormatting sqref="H2">
    <cfRule type="cellIs" dxfId="5" priority="13" operator="equal">
      <formula>"x"</formula>
    </cfRule>
  </conditionalFormatting>
  <conditionalFormatting sqref="H4:H25">
    <cfRule type="cellIs" dxfId="4" priority="8" operator="equal">
      <formula>"x"</formula>
    </cfRule>
  </conditionalFormatting>
  <conditionalFormatting sqref="I2">
    <cfRule type="notContainsBlanks" dxfId="3" priority="14">
      <formula>LEN(TRIM(I2))&gt;0</formula>
    </cfRule>
  </conditionalFormatting>
  <conditionalFormatting sqref="I4:I25">
    <cfRule type="notContainsBlanks" dxfId="2" priority="9">
      <formula>LEN(TRIM(I4))&gt;0</formula>
    </cfRule>
  </conditionalFormatting>
  <conditionalFormatting sqref="J2">
    <cfRule type="cellIs" dxfId="1" priority="15" operator="equal">
      <formula>"x"</formula>
    </cfRule>
  </conditionalFormatting>
  <conditionalFormatting sqref="J4:J25">
    <cfRule type="cellIs" dxfId="0" priority="10" operator="equal">
      <formula>"x"</formula>
    </cfRule>
  </conditionalFormatting>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2fe445a-9be2-45d7-aa20-437fbbb006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43C03AE541FE49B25C8183AC5D07FB" ma:contentTypeVersion="10" ma:contentTypeDescription="Create a new document." ma:contentTypeScope="" ma:versionID="62eb8c847c04a9210d95d02963b70750">
  <xsd:schema xmlns:xsd="http://www.w3.org/2001/XMLSchema" xmlns:xs="http://www.w3.org/2001/XMLSchema" xmlns:p="http://schemas.microsoft.com/office/2006/metadata/properties" xmlns:ns3="32fe445a-9be2-45d7-aa20-437fbbb006d5" targetNamespace="http://schemas.microsoft.com/office/2006/metadata/properties" ma:root="true" ma:fieldsID="beb8f45ae5ff7e66ec4cefef36062dd8" ns3:_="">
    <xsd:import namespace="32fe445a-9be2-45d7-aa20-437fbbb006d5"/>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fe445a-9be2-45d7-aa20-437fbbb006d5"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B42251-589B-4137-B19B-FA681F3162E4}">
  <ds:schemaRefs>
    <ds:schemaRef ds:uri="32fe445a-9be2-45d7-aa20-437fbbb006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dcmitype/"/>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52E5F5A3-F55C-49F8-AAE1-42D405945D1E}">
  <ds:schemaRefs>
    <ds:schemaRef ds:uri="http://schemas.microsoft.com/sharepoint/v3/contenttype/forms"/>
  </ds:schemaRefs>
</ds:datastoreItem>
</file>

<file path=customXml/itemProps3.xml><?xml version="1.0" encoding="utf-8"?>
<ds:datastoreItem xmlns:ds="http://schemas.openxmlformats.org/officeDocument/2006/customXml" ds:itemID="{5C868FC2-A473-4AED-867E-A37C0A9D89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fe445a-9be2-45d7-aa20-437fbbb006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6</vt:i4>
      </vt:variant>
      <vt:variant>
        <vt:lpstr>Intervalos Nomeados</vt:lpstr>
      </vt:variant>
      <vt:variant>
        <vt:i4>1</vt:i4>
      </vt:variant>
    </vt:vector>
  </HeadingPairs>
  <TitlesOfParts>
    <vt:vector size="7" baseType="lpstr">
      <vt:lpstr>Introdução</vt:lpstr>
      <vt:lpstr>Instruções</vt:lpstr>
      <vt:lpstr>Relatório</vt:lpstr>
      <vt:lpstr>Econômico</vt:lpstr>
      <vt:lpstr>Social</vt:lpstr>
      <vt:lpstr>Ambiental</vt:lpstr>
      <vt:lpstr>Introdução!_Toc158103197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Vinicius Castro da Silva</dc:creator>
  <cp:lastModifiedBy>Karolina Silva</cp:lastModifiedBy>
  <dcterms:created xsi:type="dcterms:W3CDTF">2019-07-04T13:35:52Z</dcterms:created>
  <dcterms:modified xsi:type="dcterms:W3CDTF">2025-07-03T12:38:29Z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0x0101006D43C03AE541FE49B25C8183AC5D07FB</vt:lpwstr>
  </property>
</Properties>
</file>